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15" windowHeight="6750" firstSheet="1" activeTab="1"/>
  </bookViews>
  <sheets>
    <sheet name="7 показатели " sheetId="1" state="hidden" r:id="rId1"/>
    <sheet name="8 средства по кодам" sheetId="13" r:id="rId2"/>
    <sheet name="9 средства бюджет" sheetId="12" r:id="rId3"/>
    <sheet name="10 КАИП" sheetId="6" state="hidden" r:id="rId4"/>
  </sheets>
  <definedNames>
    <definedName name="_xlnm._FilterDatabase" localSheetId="0" hidden="1">'7 показатели '!$A$8:$R$10</definedName>
    <definedName name="_xlnm.Print_Area" localSheetId="3">'10 КАИП'!$A$1:$R$23</definedName>
    <definedName name="_xlnm.Print_Area" localSheetId="0">'7 показатели '!$A$1:$R$32</definedName>
    <definedName name="_xlnm.Print_Area" localSheetId="2">'9 средства бюджет'!$A$1:$R$106</definedName>
  </definedNames>
  <calcPr calcId="124519"/>
</workbook>
</file>

<file path=xl/calcChain.xml><?xml version="1.0" encoding="utf-8"?>
<calcChain xmlns="http://schemas.openxmlformats.org/spreadsheetml/2006/main">
  <c r="I84" i="12"/>
  <c r="H84"/>
  <c r="I100"/>
  <c r="H86"/>
  <c r="H42"/>
  <c r="I42"/>
  <c r="Q21"/>
  <c r="P21"/>
  <c r="M100"/>
  <c r="L100"/>
  <c r="K100"/>
  <c r="J100"/>
  <c r="M93"/>
  <c r="L93"/>
  <c r="K93"/>
  <c r="J93"/>
  <c r="M91"/>
  <c r="L91"/>
  <c r="K91"/>
  <c r="J91"/>
  <c r="M89"/>
  <c r="L89"/>
  <c r="K89"/>
  <c r="J89"/>
  <c r="M86"/>
  <c r="L86"/>
  <c r="K86"/>
  <c r="J86"/>
  <c r="M84"/>
  <c r="L84"/>
  <c r="K84"/>
  <c r="J84"/>
  <c r="M82"/>
  <c r="L82"/>
  <c r="L79" s="1"/>
  <c r="K82"/>
  <c r="J82"/>
  <c r="M79"/>
  <c r="K79"/>
  <c r="J79"/>
  <c r="M70"/>
  <c r="L70"/>
  <c r="L65" s="1"/>
  <c r="K70"/>
  <c r="J70"/>
  <c r="M68"/>
  <c r="L68"/>
  <c r="K68"/>
  <c r="J68"/>
  <c r="M65"/>
  <c r="K65"/>
  <c r="J65"/>
  <c r="M58"/>
  <c r="L58"/>
  <c r="K58"/>
  <c r="J58"/>
  <c r="M56"/>
  <c r="L56"/>
  <c r="K56"/>
  <c r="J56"/>
  <c r="M51"/>
  <c r="L51"/>
  <c r="K51"/>
  <c r="J51"/>
  <c r="M44"/>
  <c r="L44"/>
  <c r="K44"/>
  <c r="J44"/>
  <c r="M42"/>
  <c r="L42"/>
  <c r="K42"/>
  <c r="J42"/>
  <c r="M40"/>
  <c r="L40"/>
  <c r="K40"/>
  <c r="J40"/>
  <c r="M23"/>
  <c r="L23"/>
  <c r="K23"/>
  <c r="J23"/>
  <c r="M21"/>
  <c r="L21"/>
  <c r="K21"/>
  <c r="J21"/>
  <c r="M20"/>
  <c r="L20"/>
  <c r="K20"/>
  <c r="J20"/>
  <c r="M19"/>
  <c r="L19"/>
  <c r="K19"/>
  <c r="J19"/>
  <c r="M16"/>
  <c r="L16"/>
  <c r="K16"/>
  <c r="J16"/>
  <c r="M14"/>
  <c r="L14"/>
  <c r="K14"/>
  <c r="J14"/>
  <c r="M13"/>
  <c r="L13"/>
  <c r="K13"/>
  <c r="J13"/>
  <c r="M12"/>
  <c r="L12"/>
  <c r="L9" s="1"/>
  <c r="K12"/>
  <c r="J12"/>
  <c r="M9"/>
  <c r="K9"/>
  <c r="J9"/>
  <c r="M28" i="13"/>
  <c r="L28"/>
  <c r="L27"/>
  <c r="M19"/>
  <c r="Q61"/>
  <c r="P61"/>
  <c r="O61"/>
  <c r="N61"/>
  <c r="Q57"/>
  <c r="P57"/>
  <c r="O57"/>
  <c r="N57"/>
  <c r="Q52"/>
  <c r="P52"/>
  <c r="O52"/>
  <c r="N52"/>
  <c r="N48" s="1"/>
  <c r="N12" s="1"/>
  <c r="N10" s="1"/>
  <c r="Q51"/>
  <c r="P51"/>
  <c r="O51"/>
  <c r="N51"/>
  <c r="Q50"/>
  <c r="P50"/>
  <c r="O50"/>
  <c r="N50"/>
  <c r="Q48"/>
  <c r="P48"/>
  <c r="O48"/>
  <c r="Q38"/>
  <c r="P38"/>
  <c r="O38"/>
  <c r="N38"/>
  <c r="Q36"/>
  <c r="P36"/>
  <c r="O36"/>
  <c r="N36"/>
  <c r="Q29"/>
  <c r="P29"/>
  <c r="O29"/>
  <c r="N29"/>
  <c r="Q28"/>
  <c r="P28"/>
  <c r="O28"/>
  <c r="N28"/>
  <c r="Q27"/>
  <c r="P27"/>
  <c r="O27"/>
  <c r="N27"/>
  <c r="Q26"/>
  <c r="P26"/>
  <c r="O26"/>
  <c r="N26"/>
  <c r="Q23"/>
  <c r="O23"/>
  <c r="Q19"/>
  <c r="P19"/>
  <c r="O19"/>
  <c r="N19"/>
  <c r="Q15"/>
  <c r="P15"/>
  <c r="O15"/>
  <c r="N15"/>
  <c r="Q14"/>
  <c r="P14"/>
  <c r="O14"/>
  <c r="N14"/>
  <c r="Q13"/>
  <c r="P13"/>
  <c r="O13"/>
  <c r="N13"/>
  <c r="Q12"/>
  <c r="P12"/>
  <c r="O12"/>
  <c r="Q10"/>
  <c r="P10"/>
  <c r="O10"/>
  <c r="G30" i="12"/>
  <c r="F89"/>
  <c r="G65"/>
  <c r="F65"/>
  <c r="G70"/>
  <c r="F70"/>
  <c r="G72"/>
  <c r="F72"/>
  <c r="J12" i="13"/>
  <c r="K42"/>
  <c r="J42"/>
  <c r="K61"/>
  <c r="J61"/>
  <c r="J51"/>
  <c r="K51"/>
  <c r="J27"/>
  <c r="K27"/>
  <c r="J25"/>
  <c r="K25"/>
  <c r="J24"/>
  <c r="K24"/>
  <c r="E100" i="12" l="1"/>
  <c r="D100"/>
  <c r="E93"/>
  <c r="E91"/>
  <c r="D91"/>
  <c r="E89"/>
  <c r="E86" s="1"/>
  <c r="D89"/>
  <c r="D86"/>
  <c r="E84"/>
  <c r="D84"/>
  <c r="E82"/>
  <c r="D82"/>
  <c r="E79"/>
  <c r="D79"/>
  <c r="E58"/>
  <c r="D58"/>
  <c r="E56"/>
  <c r="E51" s="1"/>
  <c r="D56"/>
  <c r="D51"/>
  <c r="E44"/>
  <c r="D44"/>
  <c r="E42"/>
  <c r="D42"/>
  <c r="E40"/>
  <c r="E12" s="1"/>
  <c r="D40"/>
  <c r="D37" s="1"/>
  <c r="D30"/>
  <c r="E23"/>
  <c r="E21" s="1"/>
  <c r="D23"/>
  <c r="D21"/>
  <c r="D14" s="1"/>
  <c r="D15"/>
  <c r="D13"/>
  <c r="D12"/>
  <c r="D9" s="1"/>
  <c r="F13"/>
  <c r="F15"/>
  <c r="F23"/>
  <c r="F21" s="1"/>
  <c r="F14" s="1"/>
  <c r="G23"/>
  <c r="G21" s="1"/>
  <c r="G14" s="1"/>
  <c r="F30"/>
  <c r="F40"/>
  <c r="G40"/>
  <c r="F42"/>
  <c r="G42"/>
  <c r="F44"/>
  <c r="G44"/>
  <c r="G51"/>
  <c r="F56"/>
  <c r="F51" s="1"/>
  <c r="G56"/>
  <c r="F58"/>
  <c r="G58"/>
  <c r="F82"/>
  <c r="G89"/>
  <c r="G82" s="1"/>
  <c r="F91"/>
  <c r="F84" s="1"/>
  <c r="G91"/>
  <c r="G93"/>
  <c r="F100"/>
  <c r="G100"/>
  <c r="J15" i="13"/>
  <c r="K15"/>
  <c r="J19"/>
  <c r="K19"/>
  <c r="J23"/>
  <c r="K23"/>
  <c r="K12" s="1"/>
  <c r="K10" s="1"/>
  <c r="J26"/>
  <c r="K26"/>
  <c r="J29"/>
  <c r="K29"/>
  <c r="J38"/>
  <c r="J36" s="1"/>
  <c r="K38"/>
  <c r="K36" s="1"/>
  <c r="J50"/>
  <c r="J48" s="1"/>
  <c r="K50"/>
  <c r="J52"/>
  <c r="K52"/>
  <c r="J57"/>
  <c r="K57"/>
  <c r="G86" i="12" l="1"/>
  <c r="G12"/>
  <c r="F37"/>
  <c r="G37"/>
  <c r="K48" i="13"/>
  <c r="J14"/>
  <c r="J13" s="1"/>
  <c r="J10" s="1"/>
  <c r="K14"/>
  <c r="K13" s="1"/>
  <c r="E16" i="12"/>
  <c r="E14"/>
  <c r="E9" s="1"/>
  <c r="D16"/>
  <c r="E37"/>
  <c r="G16"/>
  <c r="F16"/>
  <c r="F79"/>
  <c r="G84"/>
  <c r="G79" s="1"/>
  <c r="F12"/>
  <c r="F9" s="1"/>
  <c r="F86"/>
  <c r="G9" l="1"/>
  <c r="I61" i="13" l="1"/>
  <c r="H61"/>
  <c r="I57"/>
  <c r="H57"/>
  <c r="I52"/>
  <c r="H52"/>
  <c r="I51"/>
  <c r="H51"/>
  <c r="I50"/>
  <c r="I48" s="1"/>
  <c r="H50"/>
  <c r="H48" s="1"/>
  <c r="I38"/>
  <c r="H38"/>
  <c r="H36" s="1"/>
  <c r="I36"/>
  <c r="I29"/>
  <c r="H29"/>
  <c r="I27"/>
  <c r="H27"/>
  <c r="I26"/>
  <c r="H26"/>
  <c r="I25"/>
  <c r="H25"/>
  <c r="I24"/>
  <c r="H24"/>
  <c r="H23" s="1"/>
  <c r="I23"/>
  <c r="I19"/>
  <c r="H19"/>
  <c r="I15"/>
  <c r="I14" s="1"/>
  <c r="I13" s="1"/>
  <c r="H15"/>
  <c r="H14"/>
  <c r="H13" s="1"/>
  <c r="H12" s="1"/>
  <c r="H10" s="1"/>
  <c r="L45"/>
  <c r="L42"/>
  <c r="P42" i="12"/>
  <c r="H70"/>
  <c r="H65" s="1"/>
  <c r="H72"/>
  <c r="O70"/>
  <c r="N70"/>
  <c r="O68"/>
  <c r="N68"/>
  <c r="Q65"/>
  <c r="P65"/>
  <c r="O65"/>
  <c r="N65"/>
  <c r="I89"/>
  <c r="N89"/>
  <c r="N82" s="1"/>
  <c r="N79" s="1"/>
  <c r="O89"/>
  <c r="P89"/>
  <c r="P82" s="1"/>
  <c r="Q89"/>
  <c r="H82"/>
  <c r="I82"/>
  <c r="I68" s="1"/>
  <c r="O82"/>
  <c r="O79" s="1"/>
  <c r="Q82"/>
  <c r="N84"/>
  <c r="O84"/>
  <c r="O86"/>
  <c r="N86"/>
  <c r="I86"/>
  <c r="H89"/>
  <c r="N91"/>
  <c r="O91"/>
  <c r="P91"/>
  <c r="P86" s="1"/>
  <c r="Q91"/>
  <c r="Q86" s="1"/>
  <c r="Q100"/>
  <c r="P100"/>
  <c r="H56"/>
  <c r="P40"/>
  <c r="Q40"/>
  <c r="Q42"/>
  <c r="I79" l="1"/>
  <c r="I70"/>
  <c r="I65" s="1"/>
  <c r="H79"/>
  <c r="P84"/>
  <c r="P79" s="1"/>
  <c r="Q84"/>
  <c r="Q79" s="1"/>
  <c r="I12" i="13"/>
  <c r="I10" s="1"/>
  <c r="L50" l="1"/>
  <c r="M50"/>
  <c r="R50"/>
  <c r="S50"/>
  <c r="T50"/>
  <c r="U50"/>
  <c r="L52"/>
  <c r="M52"/>
  <c r="R52"/>
  <c r="S52"/>
  <c r="T52"/>
  <c r="U52"/>
  <c r="L51"/>
  <c r="M51"/>
  <c r="R51"/>
  <c r="S51"/>
  <c r="T51"/>
  <c r="U51"/>
  <c r="L57"/>
  <c r="M57"/>
  <c r="R57"/>
  <c r="S57"/>
  <c r="T57"/>
  <c r="U57"/>
  <c r="T48"/>
  <c r="U61"/>
  <c r="T61"/>
  <c r="S61"/>
  <c r="R61"/>
  <c r="M61"/>
  <c r="L61"/>
  <c r="H37" i="12"/>
  <c r="I37"/>
  <c r="Q37"/>
  <c r="T39" i="13"/>
  <c r="U39"/>
  <c r="M29"/>
  <c r="M27"/>
  <c r="M48" l="1"/>
  <c r="U48"/>
  <c r="L15"/>
  <c r="M15"/>
  <c r="R15"/>
  <c r="S15"/>
  <c r="T15"/>
  <c r="T14" s="1"/>
  <c r="T13" s="1"/>
  <c r="U15"/>
  <c r="U14" s="1"/>
  <c r="U13" s="1"/>
  <c r="L19"/>
  <c r="M14" l="1"/>
  <c r="M13" s="1"/>
  <c r="L14"/>
  <c r="H100" i="12"/>
  <c r="O93"/>
  <c r="N93"/>
  <c r="I93"/>
  <c r="Q56"/>
  <c r="P56"/>
  <c r="U23" i="13"/>
  <c r="U12" s="1"/>
  <c r="T23"/>
  <c r="L48"/>
  <c r="M24"/>
  <c r="M23" s="1"/>
  <c r="L24"/>
  <c r="M25"/>
  <c r="L25"/>
  <c r="M26"/>
  <c r="L26"/>
  <c r="L29"/>
  <c r="R29"/>
  <c r="S29"/>
  <c r="T29"/>
  <c r="U29"/>
  <c r="R27"/>
  <c r="S27"/>
  <c r="R28"/>
  <c r="S28"/>
  <c r="N19" i="12"/>
  <c r="O19"/>
  <c r="N20"/>
  <c r="O20"/>
  <c r="N21"/>
  <c r="O21"/>
  <c r="R19" i="13"/>
  <c r="R14" s="1"/>
  <c r="R13" s="1"/>
  <c r="S19"/>
  <c r="S14" s="1"/>
  <c r="S13" s="1"/>
  <c r="S26"/>
  <c r="R26"/>
  <c r="L38"/>
  <c r="L36" s="1"/>
  <c r="M38"/>
  <c r="M36" s="1"/>
  <c r="R38"/>
  <c r="R36" s="1"/>
  <c r="S38"/>
  <c r="S36" s="1"/>
  <c r="T38"/>
  <c r="T36" s="1"/>
  <c r="U38"/>
  <c r="U36" s="1"/>
  <c r="R48"/>
  <c r="S48"/>
  <c r="N100" i="12"/>
  <c r="O100"/>
  <c r="O13"/>
  <c r="N13"/>
  <c r="P19"/>
  <c r="Q19"/>
  <c r="O23"/>
  <c r="N23"/>
  <c r="I56"/>
  <c r="I51" s="1"/>
  <c r="N56"/>
  <c r="N51" s="1"/>
  <c r="O56"/>
  <c r="O51" s="1"/>
  <c r="I58"/>
  <c r="N58"/>
  <c r="O58"/>
  <c r="M12" i="13" l="1"/>
  <c r="L23"/>
  <c r="T12"/>
  <c r="R12"/>
  <c r="S23"/>
  <c r="S12" s="1"/>
  <c r="T19"/>
  <c r="U19"/>
  <c r="Q58" i="12"/>
  <c r="Q51"/>
  <c r="P58"/>
  <c r="P51"/>
  <c r="H51"/>
  <c r="H58"/>
  <c r="I40"/>
  <c r="I12" s="1"/>
  <c r="N40"/>
  <c r="N12" s="1"/>
  <c r="O40"/>
  <c r="O12" s="1"/>
  <c r="P12"/>
  <c r="Q12"/>
  <c r="H12"/>
  <c r="N42"/>
  <c r="O42"/>
  <c r="H44"/>
  <c r="I44"/>
  <c r="N44"/>
  <c r="O44"/>
  <c r="P44"/>
  <c r="Q44"/>
  <c r="H23"/>
  <c r="H21" s="1"/>
  <c r="H14" s="1"/>
  <c r="I23"/>
  <c r="I21" s="1"/>
  <c r="P23"/>
  <c r="Q23"/>
  <c r="H9" l="1"/>
  <c r="M10" i="13"/>
  <c r="U10"/>
  <c r="L13"/>
  <c r="L12" s="1"/>
  <c r="T10"/>
  <c r="Q14" i="12"/>
  <c r="Q9" s="1"/>
  <c r="O14"/>
  <c r="O9" s="1"/>
  <c r="I14"/>
  <c r="I9" s="1"/>
  <c r="P14"/>
  <c r="P9" s="1"/>
  <c r="N14"/>
  <c r="N9" s="1"/>
  <c r="Q16"/>
  <c r="O16"/>
  <c r="I16"/>
  <c r="P37"/>
  <c r="P16"/>
  <c r="N16"/>
  <c r="H16"/>
  <c r="S10" i="13"/>
  <c r="R10"/>
  <c r="L10" l="1"/>
</calcChain>
</file>

<file path=xl/sharedStrings.xml><?xml version="1.0" encoding="utf-8"?>
<sst xmlns="http://schemas.openxmlformats.org/spreadsheetml/2006/main" count="575" uniqueCount="205">
  <si>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</si>
  <si>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</si>
  <si>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</si>
  <si>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</si>
  <si>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</si>
  <si>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</si>
  <si>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тыс. рублей</t>
  </si>
  <si>
    <t>федеральный бюджет</t>
  </si>
  <si>
    <t>Руководитель</t>
  </si>
  <si>
    <t>Ед. измере-ния</t>
  </si>
  <si>
    <t>январь - июнь</t>
  </si>
  <si>
    <t>Весовой критерий</t>
  </si>
  <si>
    <t>Отчетный период (два предшествующих года)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</si>
  <si>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</si>
  <si>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</si>
  <si>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</si>
  <si>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</si>
  <si>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</si>
  <si>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</si>
  <si>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</si>
  <si>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</si>
  <si>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</si>
  <si>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</si>
  <si>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</si>
  <si>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</si>
  <si>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</si>
  <si>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</si>
  <si>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</si>
  <si>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</si>
  <si>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</si>
  <si>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Наименование государственной программы, подпрограммы государственной программы</t>
  </si>
  <si>
    <t xml:space="preserve">федеральный бюджет    </t>
  </si>
  <si>
    <t xml:space="preserve">федеральный бюджет </t>
  </si>
  <si>
    <t>Приложение № 10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</si>
  <si>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</si>
  <si>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</si>
  <si>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</si>
  <si>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</si>
  <si>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</si>
  <si>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Мероприятие программы 1</t>
  </si>
  <si>
    <t>№  п/п</t>
  </si>
  <si>
    <t>Наименование объекта</t>
  </si>
  <si>
    <t>Ед.
измерения</t>
  </si>
  <si>
    <t>План на  201___год</t>
  </si>
  <si>
    <t>по ПСД (в ценах        ___г.)</t>
  </si>
  <si>
    <t>в ценах контракта</t>
  </si>
  <si>
    <t xml:space="preserve">по ПСД (в ценах__г.) </t>
  </si>
  <si>
    <t>аванс</t>
  </si>
  <si>
    <t>ввод в действие (квартал)</t>
  </si>
  <si>
    <t>всего, в том числе</t>
  </si>
  <si>
    <t>Наименовние ГРБС</t>
  </si>
  <si>
    <t>в том числе по ГРБС:</t>
  </si>
  <si>
    <t>1-й год</t>
  </si>
  <si>
    <t>2-й год</t>
  </si>
  <si>
    <t>(подпись)</t>
  </si>
  <si>
    <t>(ФИО)</t>
  </si>
  <si>
    <t>__________________</t>
  </si>
  <si>
    <t>январь - сентябрь</t>
  </si>
  <si>
    <t xml:space="preserve">за январь   -  ________  20___ г. (нарастающим итогом)                                                                                                                                                                                                            </t>
  </si>
  <si>
    <t>Сметная стоимость  по утвержден-ной ПСД  ( в ценах        ___г.)</t>
  </si>
  <si>
    <t>Остаток сметной стоимости на 01.01 текущего года</t>
  </si>
  <si>
    <t>в ценах контрак-та, всего, в том числе</t>
  </si>
  <si>
    <t>федераль-ный бюджет</t>
  </si>
  <si>
    <t>_______________</t>
  </si>
  <si>
    <t>Примечание (оценка рисков невыполнения показателей по программе, причины                       невыполнения, выбор действий по преодолению)</t>
  </si>
  <si>
    <t>плановый период</t>
  </si>
  <si>
    <t>(месяц)</t>
  </si>
  <si>
    <t>Мощность</t>
  </si>
  <si>
    <t>Приложение № 7</t>
  </si>
  <si>
    <t>Статус (муниципальная программа, подпрограмма)</t>
  </si>
  <si>
    <t>Муниципальная  программа</t>
  </si>
  <si>
    <t>краевой бюджет</t>
  </si>
  <si>
    <r>
      <t xml:space="preserve">Финансирование за январь -            _______   201__г. 
</t>
    </r>
    <r>
      <rPr>
        <sz val="10"/>
        <color indexed="8"/>
        <rFont val="Times New Roman"/>
        <family val="1"/>
        <charset val="204"/>
      </rPr>
      <t>(месяц)</t>
    </r>
    <r>
      <rPr>
        <sz val="11"/>
        <color indexed="8"/>
        <rFont val="Times New Roman"/>
        <family val="1"/>
        <charset val="204"/>
      </rPr>
      <t xml:space="preserve">
</t>
    </r>
  </si>
  <si>
    <t>муниципальная программа</t>
  </si>
  <si>
    <r>
      <t xml:space="preserve">к  Порядку принятия решений                                   о разработке муниципальных программ </t>
    </r>
    <r>
      <rPr>
        <i/>
        <sz val="14"/>
        <rFont val="Times New Roman"/>
        <family val="1"/>
        <charset val="204"/>
      </rPr>
      <t>наименование муниципального образования</t>
    </r>
    <r>
      <rPr>
        <sz val="14"/>
        <rFont val="Times New Roman"/>
        <family val="1"/>
      </rPr>
      <t>, их формировании и реализации</t>
    </r>
  </si>
  <si>
    <r>
      <t xml:space="preserve">Расшифровка финансирования по объектам капитального строительства, муниципальной собственности </t>
    </r>
    <r>
      <rPr>
        <b/>
        <i/>
        <sz val="14"/>
        <rFont val="Times New Roman"/>
        <family val="1"/>
        <charset val="204"/>
      </rPr>
      <t>наименование муниципального образования</t>
    </r>
  </si>
  <si>
    <r>
      <t xml:space="preserve">бюджет </t>
    </r>
    <r>
      <rPr>
        <i/>
        <sz val="11"/>
        <rFont val="Times New Roman"/>
        <family val="1"/>
        <charset val="204"/>
      </rPr>
      <t>наименование муниципального образования</t>
    </r>
  </si>
  <si>
    <r>
      <t xml:space="preserve">бюджет </t>
    </r>
    <r>
      <rPr>
        <i/>
        <sz val="11"/>
        <color indexed="8"/>
        <rFont val="Times New Roman"/>
        <family val="1"/>
        <charset val="204"/>
      </rPr>
      <t>наименование муниципального образования</t>
    </r>
  </si>
  <si>
    <t>Цель:   Создание условий, обеспечивающих повышение уровня и качества жизни жителей муниципального образования Чалбышевский сельсовет, в том числе безопасности условий жизни населения</t>
  </si>
  <si>
    <t xml:space="preserve">Удовлетворенность населения деятельностью органов местного самоуправления Чалбышевского сельсовета </t>
  </si>
  <si>
    <t>процент от числа опрошенных</t>
  </si>
  <si>
    <t>единиц</t>
  </si>
  <si>
    <t xml:space="preserve">единиц </t>
  </si>
  <si>
    <t>км</t>
  </si>
  <si>
    <t>1.1.1.</t>
  </si>
  <si>
    <t>1.1.2.</t>
  </si>
  <si>
    <t>1.1.3.</t>
  </si>
  <si>
    <t>показатели Количество фактов, свидетельствующих о наличии признаков экстремизма на территории МО Чалбышесвкий сельсовет</t>
  </si>
  <si>
    <t>Показатель.Удельный вес автомобильных дорог общего пользования местного значения Чалбышевского сельсовета,  работы по содержанию которых выполняются в объеме выделенных бюджетных средств в общей протяженности автомобильных дорог, на которых производится комплекс работ по их содержанию</t>
  </si>
  <si>
    <t>процент</t>
  </si>
  <si>
    <t> «Организация благоустройства в границах населённых пунктов МО Чалбышевский сельсовет»</t>
  </si>
  <si>
    <t> «Обеспечение сохранности и модернизация автомобильных дорог, создание условий безопасности дорожного движения в границах МО Чалбышевский сельсовет»</t>
  </si>
  <si>
    <t>Подпрограмма 2</t>
  </si>
  <si>
    <t> «Профилактика терроризма и экстремизма, а также минимизация и (или) ликвидация последствий проявлений терроризма и экстремизма на территории МО Чалбышевский сельсовет»</t>
  </si>
  <si>
    <t>Подпрограмма 3</t>
  </si>
  <si>
    <t>«Развитие территории МО Чалбышевский сельсовет »</t>
  </si>
  <si>
    <t xml:space="preserve"> Содержание и ремонт уличного освещения на территории населённых пунктов Чалбышевского сельсовета</t>
  </si>
  <si>
    <t xml:space="preserve"> «Организация благоустройства в границах населённых пунктов МО Чалбышевский сельсовет»</t>
  </si>
  <si>
    <t>Содержание улично-дорожной сети населённых пунктов сельсовета</t>
  </si>
  <si>
    <t>Распространение материалов антитеррористической и антиэкстремистской направленности</t>
  </si>
  <si>
    <r>
      <t xml:space="preserve">к Порядку принятия решений                                   о разработке муниципальных программ </t>
    </r>
    <r>
      <rPr>
        <i/>
        <sz val="12"/>
        <rFont val="Times New Roman"/>
        <family val="1"/>
        <charset val="204"/>
      </rPr>
      <t>Чалбышевского сельсовета</t>
    </r>
    <r>
      <rPr>
        <sz val="12"/>
        <rFont val="Times New Roman"/>
        <family val="1"/>
        <charset val="204"/>
      </rPr>
      <t>, их формировании и реализации</t>
    </r>
  </si>
  <si>
    <t>к Порядку принятия решений                                   о разработке муниципальных программ Чалбышевского сельсовета, их формировании и реализации</t>
  </si>
  <si>
    <t xml:space="preserve"> мероприятие 1</t>
  </si>
  <si>
    <t>Администрация Чалбышевского сельсовета</t>
  </si>
  <si>
    <t>х</t>
  </si>
  <si>
    <t>066</t>
  </si>
  <si>
    <t>0503</t>
  </si>
  <si>
    <t>всего расходные обязательства в том числе по ГРБС:</t>
  </si>
  <si>
    <t>244</t>
  </si>
  <si>
    <t>0409</t>
  </si>
  <si>
    <t>0309</t>
  </si>
  <si>
    <t>2.1.1.</t>
  </si>
  <si>
    <t>2.1.</t>
  </si>
  <si>
    <t>1.1.</t>
  </si>
  <si>
    <t>3.1.</t>
  </si>
  <si>
    <t>подпрограмма «Профилактика терроризма и экстремизма, а также минимизация и (или) ликвидация последствий проявлений терроризма и экстремизма на территории МО Чалбышевский сельсовет»</t>
  </si>
  <si>
    <t>3.1.1.</t>
  </si>
  <si>
    <t>Задача3.Противодействие терроризму и экстремизму, защита жизни граждан, проживающих на территории муниципального образования Чалбышевский сельсовет от террористических и экстремистских актов</t>
  </si>
  <si>
    <t>4.1.</t>
  </si>
  <si>
    <t xml:space="preserve">подпрограмма : Энергосбережение и повышение энергетической эффективности в МО Чалбышевский сельсовет.
</t>
  </si>
  <si>
    <t>4.1.1.</t>
  </si>
  <si>
    <t>4.1.2.</t>
  </si>
  <si>
    <t>4.1.3.</t>
  </si>
  <si>
    <t>Задача .Реализация организационных мероприятий по энергосбережению и повышению энергетической эффективности.</t>
  </si>
  <si>
    <t>Задача Ремонт, капитальный ремонт и содержание автомобильных дорог общего пользования местного значения Чалбышевского сельсовета</t>
  </si>
  <si>
    <t>Задача  Совершенствование системы комплексного благоустройства муниципального образования Чалбышевский сельсовет</t>
  </si>
  <si>
    <t>подпрограмма   «Организация благоустройства в границах населённых пунктов МО Чалбышевский сельсовет»</t>
  </si>
  <si>
    <t>подпрограмма : «Обеспечение сохранности и модернизация автомобильных дорог, создание условий безопасности дорожного движения в границах МО Чалбышевский сельсовет»</t>
  </si>
  <si>
    <t xml:space="preserve">Показатель Количество обращений граждан, содержащих жалобы на низкий уровень благоустройства в муниципальном образовании </t>
  </si>
  <si>
    <t xml:space="preserve">Показатель Протяженность освещенных частей улицы </t>
  </si>
  <si>
    <t>Показатель Количество мест захламления отходами на конец отчетного этапа</t>
  </si>
  <si>
    <t>показатели Количество учреждений для проведения  энергетического обследования на территории МО Чалбышесвкий сельсовет</t>
  </si>
  <si>
    <t>Показатели Количество установленных счетчиков уличного освещения на территории МО Чалбышесвкий сельсовет</t>
  </si>
  <si>
    <t>Показатели Разработка схем теплоснабжения на территории с.Чалбышево</t>
  </si>
  <si>
    <t xml:space="preserve">Информация о целевых показателях и показателях результативности муниципальной программы РАЗВИТИЕ ТЕРРИТОРИИ МО Чалбышевский СЕЛЬСОВЕТ Чалбышевского сельсовета </t>
  </si>
  <si>
    <t>Приложение № 1 к</t>
  </si>
  <si>
    <t>к постановлению от 28.04.2016 №26-п</t>
  </si>
  <si>
    <t xml:space="preserve"> 2016 год</t>
  </si>
  <si>
    <t>1-й год 2017</t>
  </si>
  <si>
    <t>2-й год 2018</t>
  </si>
  <si>
    <t>5.1.1.</t>
  </si>
  <si>
    <t>5.1</t>
  </si>
  <si>
    <t>Задача 5. Совершенствование системы пожарной безопасности на территории  муниципального образования Чалбышевский сельсовет, обеспечение необходимых условий для предотвращения гибели и травматизма людей при пожарах, сокращения материального ущерба</t>
  </si>
  <si>
    <t>Подпрограмма «Обеспечение пожарной безопасности сельских населённых пунктов на территории МО Чалбышевский сельсовет»</t>
  </si>
  <si>
    <t>5.1.2</t>
  </si>
  <si>
    <t>Обеспечение первичных мер пожарной безопасности в границах населенных пунктов поселения на 100% от нормативной потребности.</t>
  </si>
  <si>
    <t>Обеспечение необходимых условий для оперативного реагирования аварийно-спасательных служб</t>
  </si>
  <si>
    <t xml:space="preserve">Подпрограмма «Обеспечение пожарной безопасности сельских населённых пунктов на территории МО 
</t>
  </si>
  <si>
    <t>Реализация комплекса первичных мер пожарной безопасности  в границах населенных пунктов поселения</t>
  </si>
  <si>
    <t>Подпрограмма 5</t>
  </si>
  <si>
    <t>0110086010</t>
  </si>
  <si>
    <t>0120085090</t>
  </si>
  <si>
    <t>0130082190</t>
  </si>
  <si>
    <t>0130000000</t>
  </si>
  <si>
    <t>0120000000</t>
  </si>
  <si>
    <t>0110000000</t>
  </si>
  <si>
    <t>0150074120</t>
  </si>
  <si>
    <t>01500S4120</t>
  </si>
  <si>
    <t>0310</t>
  </si>
  <si>
    <t>0150000000</t>
  </si>
  <si>
    <t xml:space="preserve">Подпрограмма «Обеспечение пожарной безопасности сельских населённых пунктов на территории МО" 
</t>
  </si>
  <si>
    <t>январь-сентябрь</t>
  </si>
  <si>
    <t>0120075080</t>
  </si>
  <si>
    <t>01200S5080</t>
  </si>
  <si>
    <t>Устройство подъездов с площадками (пирсами) с твердым покрытием размерами не менее 12 х 12 м у пожарных водоисточников для установки пожарных автомобилей и забора воды</t>
  </si>
  <si>
    <t>Мероприятие программы 1.2</t>
  </si>
  <si>
    <t>0120085080</t>
  </si>
  <si>
    <t>0110076410</t>
  </si>
  <si>
    <t>01100S6410</t>
  </si>
  <si>
    <t>0</t>
  </si>
  <si>
    <t>0120085070</t>
  </si>
  <si>
    <t>Ремонт, очистка от снега подъездов к источникам противопожарного водоснабжения (пожарным водоемам, пирсам, гидрантам)</t>
  </si>
  <si>
    <t>Благоустроить пустую территорию в с.Чалбышево, для создания  безопасного и комфортного проживания  не только детей, но и взрослых.</t>
  </si>
  <si>
    <t>Мероприятие программы 3</t>
  </si>
  <si>
    <t>0110086050</t>
  </si>
  <si>
    <t>Ремонт, очистка от снега подъездов к источникам противопожарного водоснабжения (пожарным водоемам, пирсам, гидрантам)воды</t>
  </si>
  <si>
    <r>
      <t xml:space="preserve">бюджет </t>
    </r>
    <r>
      <rPr>
        <i/>
        <sz val="12"/>
        <rFont val="Arial"/>
        <family val="2"/>
        <charset val="204"/>
      </rPr>
      <t>Администрация Чалбышевского сельсовета</t>
    </r>
  </si>
  <si>
    <r>
      <t>бюджет</t>
    </r>
    <r>
      <rPr>
        <i/>
        <sz val="12"/>
        <rFont val="Arial"/>
        <family val="2"/>
        <charset val="204"/>
      </rPr>
      <t xml:space="preserve"> Администрация Чалбышевского сельсовета</t>
    </r>
  </si>
  <si>
    <r>
      <t xml:space="preserve">Информация об использовании бюджетных ассигнований  бюджета </t>
    </r>
    <r>
      <rPr>
        <i/>
        <sz val="12"/>
        <rFont val="Arial"/>
        <family val="2"/>
        <charset val="204"/>
      </rPr>
      <t xml:space="preserve">Чалбышевского сельсовета </t>
    </r>
    <r>
      <rPr>
        <sz val="12"/>
        <rFont val="Arial"/>
        <family val="2"/>
        <charset val="204"/>
      </rPr>
      <t xml:space="preserve">и иных средств на реализацию программы с указанием плановых и фактических значений </t>
    </r>
  </si>
  <si>
    <r>
      <t>Информация об использовании бюджетных ассигнований бюджета</t>
    </r>
    <r>
      <rPr>
        <i/>
        <sz val="12"/>
        <rFont val="Arial"/>
        <family val="2"/>
        <charset val="204"/>
      </rPr>
      <t xml:space="preserve"> Чалбышевский сельсовета </t>
    </r>
    <r>
      <rPr>
        <sz val="12"/>
        <rFont val="Arial"/>
        <family val="2"/>
        <charset val="204"/>
      </rPr>
      <t>и иных средств на реализацию отдельных мероприятий программы и подпрограмм с указанием плановых и фактических значений</t>
    </r>
    <r>
      <rPr>
        <sz val="12"/>
        <color indexed="8"/>
        <rFont val="Arial"/>
        <family val="2"/>
        <charset val="204"/>
      </rPr>
      <t xml:space="preserve"> (с расшифровкой по главным распорядителям средств бюджета </t>
    </r>
    <r>
      <rPr>
        <i/>
        <sz val="12"/>
        <color indexed="8"/>
        <rFont val="Arial"/>
        <family val="2"/>
        <charset val="204"/>
      </rPr>
      <t>Чалбышеского сельсовета</t>
    </r>
    <r>
      <rPr>
        <sz val="12"/>
        <color indexed="8"/>
        <rFont val="Arial"/>
        <family val="2"/>
        <charset val="204"/>
      </rPr>
      <t xml:space="preserve"> подпрограммам, отдельным мероприятиям программы, а также по годам реализации программы)</t>
    </r>
  </si>
  <si>
    <r>
      <t xml:space="preserve">бюджет </t>
    </r>
    <r>
      <rPr>
        <b/>
        <i/>
        <sz val="12"/>
        <rFont val="Arial"/>
        <family val="2"/>
        <charset val="204"/>
      </rPr>
      <t>Администрация Чалбышевского сельсовета</t>
    </r>
  </si>
  <si>
    <r>
      <t>бюджет</t>
    </r>
    <r>
      <rPr>
        <b/>
        <i/>
        <sz val="12"/>
        <rFont val="Arial"/>
        <family val="2"/>
        <charset val="204"/>
      </rPr>
      <t xml:space="preserve"> Администрация Чалбышевского сельсовета</t>
    </r>
  </si>
  <si>
    <t>0150087220</t>
  </si>
  <si>
    <t>Мероприятие программы 2,2</t>
  </si>
  <si>
    <t xml:space="preserve"> мероприятие 1.1</t>
  </si>
  <si>
    <t xml:space="preserve"> мероприятие 1.2</t>
  </si>
  <si>
    <t xml:space="preserve"> мероприятие 2.2</t>
  </si>
  <si>
    <t>Мероприятие программы 1.1</t>
  </si>
  <si>
    <t>2020год</t>
  </si>
  <si>
    <t>2020 год</t>
  </si>
  <si>
    <t>Подпрограмма 4</t>
  </si>
  <si>
    <t xml:space="preserve">Подпрограмма«Энергосбережение и повышение энергетической эффективности в МО Чалбышевский сельсовет» 
</t>
  </si>
  <si>
    <t xml:space="preserve"> мероприятие 3</t>
  </si>
  <si>
    <t>Атуализация схем теплоснабжения на территории с.Чалбышево</t>
  </si>
  <si>
    <t xml:space="preserve">Подпрограмма«Энергосбережение и повышение энергетической эффективности в МО Чалбышевский сельсовет» </t>
  </si>
  <si>
    <t>0502</t>
  </si>
  <si>
    <t>0140081070</t>
  </si>
  <si>
    <t>0140000000</t>
  </si>
  <si>
    <t>2021год</t>
  </si>
  <si>
    <t>2022 (отчетный год)</t>
  </si>
  <si>
    <t>2021 год</t>
  </si>
  <si>
    <t xml:space="preserve">2022 отчетный год </t>
  </si>
  <si>
    <t>67,7</t>
  </si>
  <si>
    <t>40</t>
  </si>
  <si>
    <t>28,6</t>
  </si>
</sst>
</file>

<file path=xl/styles.xml><?xml version="1.0" encoding="utf-8"?>
<styleSheet xmlns="http://schemas.openxmlformats.org/spreadsheetml/2006/main">
  <numFmts count="1">
    <numFmt numFmtId="164" formatCode="#,##0.0"/>
  </numFmts>
  <fonts count="37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Cambria"/>
      <family val="1"/>
      <charset val="204"/>
      <scheme val="major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9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8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/>
    <xf numFmtId="0" fontId="8" fillId="0" borderId="0" xfId="0" applyFont="1" applyAlignment="1">
      <alignment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7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9" fillId="0" borderId="15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wrapText="1"/>
    </xf>
    <xf numFmtId="0" fontId="25" fillId="0" borderId="1" xfId="0" applyFont="1" applyBorder="1" applyAlignment="1"/>
    <xf numFmtId="0" fontId="24" fillId="0" borderId="1" xfId="0" applyFont="1" applyBorder="1" applyAlignment="1"/>
    <xf numFmtId="0" fontId="24" fillId="2" borderId="1" xfId="0" applyFont="1" applyFill="1" applyBorder="1" applyAlignment="1"/>
    <xf numFmtId="0" fontId="13" fillId="0" borderId="1" xfId="0" applyFont="1" applyBorder="1" applyAlignment="1">
      <alignment horizontal="center" vertical="top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6" fillId="0" borderId="1" xfId="0" applyNumberFormat="1" applyFont="1" applyBorder="1" applyAlignment="1">
      <alignment vertical="top"/>
    </xf>
    <xf numFmtId="0" fontId="26" fillId="0" borderId="1" xfId="0" applyFont="1" applyBorder="1" applyAlignment="1">
      <alignment vertical="top"/>
    </xf>
    <xf numFmtId="0" fontId="26" fillId="0" borderId="1" xfId="0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0" fontId="26" fillId="0" borderId="1" xfId="0" applyFont="1" applyFill="1" applyBorder="1" applyAlignment="1">
      <alignment vertical="top" wrapText="1"/>
    </xf>
    <xf numFmtId="49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top"/>
    </xf>
    <xf numFmtId="49" fontId="26" fillId="0" borderId="18" xfId="0" applyNumberFormat="1" applyFont="1" applyFill="1" applyBorder="1" applyAlignment="1" applyProtection="1">
      <alignment horizontal="center" vertical="center" wrapText="1"/>
    </xf>
    <xf numFmtId="49" fontId="26" fillId="0" borderId="17" xfId="0" applyNumberFormat="1" applyFont="1" applyFill="1" applyBorder="1" applyAlignment="1" applyProtection="1">
      <alignment horizontal="center" vertical="center" wrapText="1"/>
    </xf>
    <xf numFmtId="0" fontId="30" fillId="0" borderId="1" xfId="0" applyFont="1" applyBorder="1" applyAlignment="1">
      <alignment vertical="top" wrapText="1"/>
    </xf>
    <xf numFmtId="49" fontId="30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Fill="1" applyBorder="1" applyAlignment="1" applyProtection="1">
      <alignment horizontal="center" vertical="center" wrapText="1"/>
    </xf>
    <xf numFmtId="49" fontId="30" fillId="0" borderId="1" xfId="0" applyNumberFormat="1" applyFont="1" applyBorder="1" applyAlignment="1" applyProtection="1">
      <alignment horizontal="center" vertical="center" wrapText="1"/>
    </xf>
    <xf numFmtId="49" fontId="26" fillId="0" borderId="16" xfId="0" applyNumberFormat="1" applyFont="1" applyFill="1" applyBorder="1" applyAlignment="1" applyProtection="1">
      <alignment horizontal="center" vertical="center" wrapText="1"/>
    </xf>
    <xf numFmtId="49" fontId="30" fillId="0" borderId="17" xfId="0" applyNumberFormat="1" applyFont="1" applyBorder="1" applyAlignment="1" applyProtection="1">
      <alignment horizontal="center" vertical="center" wrapText="1"/>
    </xf>
    <xf numFmtId="0" fontId="26" fillId="0" borderId="1" xfId="0" applyNumberFormat="1" applyFont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/>
    </xf>
    <xf numFmtId="0" fontId="30" fillId="0" borderId="1" xfId="0" applyNumberFormat="1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36" fillId="0" borderId="1" xfId="0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49" fontId="26" fillId="0" borderId="17" xfId="0" applyNumberFormat="1" applyFont="1" applyBorder="1" applyAlignment="1" applyProtection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49" fontId="30" fillId="0" borderId="19" xfId="0" applyNumberFormat="1" applyFont="1" applyBorder="1" applyAlignment="1" applyProtection="1">
      <alignment horizontal="center" vertical="center" wrapText="1"/>
    </xf>
    <xf numFmtId="49" fontId="26" fillId="0" borderId="1" xfId="0" applyNumberFormat="1" applyFont="1" applyBorder="1" applyAlignment="1" applyProtection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26" fillId="0" borderId="19" xfId="0" applyNumberFormat="1" applyFont="1" applyBorder="1" applyAlignment="1" applyProtection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26" fillId="0" borderId="5" xfId="0" applyFont="1" applyBorder="1" applyAlignment="1">
      <alignment horizontal="center" vertical="top"/>
    </xf>
    <xf numFmtId="0" fontId="26" fillId="0" borderId="6" xfId="0" applyFont="1" applyBorder="1" applyAlignment="1">
      <alignment horizontal="center" vertical="top"/>
    </xf>
    <xf numFmtId="0" fontId="26" fillId="0" borderId="7" xfId="0" applyFont="1" applyBorder="1" applyAlignment="1">
      <alignment horizontal="center" vertical="top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11" xfId="0" applyFont="1" applyBorder="1" applyAlignment="1">
      <alignment horizontal="center" vertical="top" wrapText="1"/>
    </xf>
    <xf numFmtId="0" fontId="27" fillId="0" borderId="13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164" fontId="10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164" fontId="10" fillId="0" borderId="8" xfId="0" applyNumberFormat="1" applyFont="1" applyFill="1" applyBorder="1" applyAlignment="1">
      <alignment horizontal="center" vertical="top" wrapText="1"/>
    </xf>
    <xf numFmtId="164" fontId="10" fillId="0" borderId="9" xfId="0" applyNumberFormat="1" applyFont="1" applyFill="1" applyBorder="1" applyAlignment="1">
      <alignment horizontal="center" vertical="top" wrapText="1"/>
    </xf>
    <xf numFmtId="0" fontId="0" fillId="0" borderId="10" xfId="0" applyBorder="1" applyAlignment="1"/>
    <xf numFmtId="164" fontId="10" fillId="0" borderId="11" xfId="0" applyNumberFormat="1" applyFont="1" applyFill="1" applyBorder="1" applyAlignment="1">
      <alignment horizontal="center" vertical="top" wrapText="1"/>
    </xf>
    <xf numFmtId="164" fontId="10" fillId="0" borderId="12" xfId="0" applyNumberFormat="1" applyFont="1" applyFill="1" applyBorder="1" applyAlignment="1">
      <alignment horizontal="center" vertical="top" wrapText="1"/>
    </xf>
    <xf numFmtId="0" fontId="0" fillId="0" borderId="13" xfId="0" applyBorder="1" applyAlignment="1"/>
    <xf numFmtId="164" fontId="11" fillId="0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30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view="pageBreakPreview" zoomScale="90" zoomScaleNormal="82" zoomScaleSheetLayoutView="90" workbookViewId="0">
      <selection activeCell="H31" sqref="H31"/>
    </sheetView>
  </sheetViews>
  <sheetFormatPr defaultRowHeight="12"/>
  <cols>
    <col min="1" max="1" width="8.85546875" style="1" customWidth="1"/>
    <col min="2" max="2" width="16.85546875" style="1" customWidth="1"/>
    <col min="3" max="3" width="10" style="1" customWidth="1"/>
    <col min="4" max="4" width="6.7109375" style="1" customWidth="1"/>
    <col min="5" max="5" width="7.5703125" style="1" customWidth="1"/>
    <col min="6" max="11" width="6.28515625" style="1" customWidth="1"/>
    <col min="12" max="12" width="6.85546875" style="1" customWidth="1"/>
    <col min="13" max="13" width="6.5703125" style="1" customWidth="1"/>
    <col min="14" max="17" width="6.28515625" style="1" customWidth="1"/>
    <col min="18" max="18" width="17.42578125" style="1" customWidth="1"/>
    <col min="19" max="16384" width="9.140625" style="1"/>
  </cols>
  <sheetData>
    <row r="1" spans="1:18" ht="15.75">
      <c r="P1" s="105" t="s">
        <v>135</v>
      </c>
      <c r="Q1" s="105"/>
      <c r="R1" s="105"/>
    </row>
    <row r="2" spans="1:18" ht="15.75">
      <c r="P2" s="108" t="s">
        <v>136</v>
      </c>
      <c r="Q2" s="108"/>
      <c r="R2" s="108"/>
    </row>
    <row r="3" spans="1:18" ht="15.75">
      <c r="P3" s="105" t="s">
        <v>68</v>
      </c>
      <c r="Q3" s="105"/>
      <c r="R3" s="105"/>
    </row>
    <row r="4" spans="1:18" ht="81.75" customHeight="1">
      <c r="P4" s="106" t="s">
        <v>101</v>
      </c>
      <c r="Q4" s="106"/>
      <c r="R4" s="106"/>
    </row>
    <row r="5" spans="1:18" ht="15.75" customHeight="1">
      <c r="P5" s="6"/>
      <c r="Q5" s="6"/>
      <c r="R5" s="6"/>
    </row>
    <row r="6" spans="1:18" ht="42.75" customHeight="1">
      <c r="B6" s="104" t="s">
        <v>134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</row>
    <row r="7" spans="1:18" ht="6" customHeight="1"/>
    <row r="8" spans="1:18" s="14" customFormat="1" ht="36.75" customHeight="1">
      <c r="A8" s="107" t="s">
        <v>0</v>
      </c>
      <c r="B8" s="107" t="s">
        <v>1</v>
      </c>
      <c r="C8" s="107" t="s">
        <v>9</v>
      </c>
      <c r="D8" s="107" t="s">
        <v>11</v>
      </c>
      <c r="E8" s="107" t="s">
        <v>12</v>
      </c>
      <c r="F8" s="107"/>
      <c r="G8" s="107"/>
      <c r="H8" s="107" t="s">
        <v>137</v>
      </c>
      <c r="I8" s="107"/>
      <c r="J8" s="107"/>
      <c r="K8" s="107"/>
      <c r="L8" s="107"/>
      <c r="M8" s="107"/>
      <c r="N8" s="107"/>
      <c r="O8" s="107"/>
      <c r="P8" s="107" t="s">
        <v>2</v>
      </c>
      <c r="Q8" s="107"/>
      <c r="R8" s="107" t="s">
        <v>64</v>
      </c>
    </row>
    <row r="9" spans="1:18" s="14" customFormat="1" ht="27.75" customHeight="1">
      <c r="A9" s="107"/>
      <c r="B9" s="107"/>
      <c r="C9" s="107"/>
      <c r="D9" s="107"/>
      <c r="E9" s="15">
        <v>2014</v>
      </c>
      <c r="F9" s="107">
        <v>2015</v>
      </c>
      <c r="G9" s="107"/>
      <c r="H9" s="107" t="s">
        <v>5</v>
      </c>
      <c r="I9" s="107"/>
      <c r="J9" s="107" t="s">
        <v>10</v>
      </c>
      <c r="K9" s="107"/>
      <c r="L9" s="107" t="s">
        <v>57</v>
      </c>
      <c r="M9" s="107"/>
      <c r="N9" s="107" t="s">
        <v>13</v>
      </c>
      <c r="O9" s="107"/>
      <c r="P9" s="107" t="s">
        <v>138</v>
      </c>
      <c r="Q9" s="107" t="s">
        <v>139</v>
      </c>
      <c r="R9" s="107"/>
    </row>
    <row r="10" spans="1:18" s="14" customFormat="1" ht="22.5" customHeight="1">
      <c r="A10" s="107"/>
      <c r="B10" s="107"/>
      <c r="C10" s="107"/>
      <c r="D10" s="107"/>
      <c r="E10" s="15" t="s">
        <v>4</v>
      </c>
      <c r="F10" s="15" t="s">
        <v>3</v>
      </c>
      <c r="G10" s="15" t="s">
        <v>4</v>
      </c>
      <c r="H10" s="15" t="s">
        <v>3</v>
      </c>
      <c r="I10" s="15" t="s">
        <v>4</v>
      </c>
      <c r="J10" s="15" t="s">
        <v>3</v>
      </c>
      <c r="K10" s="15" t="s">
        <v>4</v>
      </c>
      <c r="L10" s="15" t="s">
        <v>3</v>
      </c>
      <c r="M10" s="15" t="s">
        <v>4</v>
      </c>
      <c r="N10" s="15" t="s">
        <v>3</v>
      </c>
      <c r="O10" s="15" t="s">
        <v>4</v>
      </c>
      <c r="P10" s="107"/>
      <c r="Q10" s="107"/>
      <c r="R10" s="107"/>
    </row>
    <row r="11" spans="1:18" ht="156">
      <c r="A11" s="8"/>
      <c r="B11" s="28" t="s">
        <v>78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2"/>
    </row>
    <row r="12" spans="1:18" ht="84">
      <c r="A12" s="8"/>
      <c r="B12" s="28" t="s">
        <v>79</v>
      </c>
      <c r="C12" s="32" t="s">
        <v>80</v>
      </c>
      <c r="D12" s="12">
        <v>1</v>
      </c>
      <c r="E12" s="12">
        <v>75</v>
      </c>
      <c r="F12" s="12">
        <v>75</v>
      </c>
      <c r="G12" s="12">
        <v>55</v>
      </c>
      <c r="H12" s="12"/>
      <c r="I12" s="12"/>
      <c r="J12" s="12"/>
      <c r="K12" s="12"/>
      <c r="L12" s="12"/>
      <c r="M12" s="12"/>
      <c r="N12" s="33">
        <v>80</v>
      </c>
      <c r="O12" s="33">
        <v>65</v>
      </c>
      <c r="P12" s="33">
        <v>80</v>
      </c>
      <c r="Q12" s="33">
        <v>80</v>
      </c>
      <c r="R12" s="2"/>
    </row>
    <row r="13" spans="1:18" ht="84">
      <c r="A13" s="8" t="s">
        <v>113</v>
      </c>
      <c r="B13" s="29" t="s">
        <v>126</v>
      </c>
      <c r="C13" s="1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96">
      <c r="A14" s="8" t="s">
        <v>84</v>
      </c>
      <c r="B14" s="29" t="s">
        <v>128</v>
      </c>
      <c r="C14" s="11" t="s">
        <v>82</v>
      </c>
      <c r="D14" s="2">
        <v>0.14000000000000001</v>
      </c>
      <c r="E14" s="2">
        <v>2</v>
      </c>
      <c r="F14" s="2">
        <v>5</v>
      </c>
      <c r="G14" s="2">
        <v>5</v>
      </c>
      <c r="H14" s="2">
        <v>0</v>
      </c>
      <c r="I14" s="2">
        <v>0</v>
      </c>
      <c r="J14" s="2">
        <v>0</v>
      </c>
      <c r="K14" s="2">
        <v>2</v>
      </c>
      <c r="L14" s="2">
        <v>0</v>
      </c>
      <c r="M14" s="2">
        <v>3</v>
      </c>
      <c r="N14" s="34">
        <v>5</v>
      </c>
      <c r="O14" s="34">
        <v>5</v>
      </c>
      <c r="P14" s="34">
        <v>2</v>
      </c>
      <c r="Q14" s="34">
        <v>2</v>
      </c>
      <c r="R14" s="2"/>
    </row>
    <row r="15" spans="1:18" ht="48">
      <c r="A15" s="8" t="s">
        <v>85</v>
      </c>
      <c r="B15" s="29" t="s">
        <v>129</v>
      </c>
      <c r="C15" s="11" t="s">
        <v>83</v>
      </c>
      <c r="D15" s="2">
        <v>0.14000000000000001</v>
      </c>
      <c r="E15" s="2">
        <v>9.4</v>
      </c>
      <c r="F15" s="2">
        <v>9.4</v>
      </c>
      <c r="G15" s="2">
        <v>9.4</v>
      </c>
      <c r="H15" s="2">
        <v>9.4</v>
      </c>
      <c r="I15" s="2">
        <v>9.4</v>
      </c>
      <c r="J15" s="2">
        <v>9.4</v>
      </c>
      <c r="K15" s="2">
        <v>9.4</v>
      </c>
      <c r="L15" s="2">
        <v>9.4</v>
      </c>
      <c r="M15" s="2">
        <v>9.4</v>
      </c>
      <c r="N15" s="2">
        <v>9.4</v>
      </c>
      <c r="O15" s="2">
        <v>9.4</v>
      </c>
      <c r="P15" s="2">
        <v>9.4</v>
      </c>
      <c r="Q15" s="2">
        <v>9.4</v>
      </c>
      <c r="R15" s="2"/>
    </row>
    <row r="16" spans="1:18" ht="60">
      <c r="A16" s="8" t="s">
        <v>86</v>
      </c>
      <c r="B16" s="29" t="s">
        <v>130</v>
      </c>
      <c r="C16" s="11" t="s">
        <v>82</v>
      </c>
      <c r="D16" s="2">
        <v>0.14000000000000001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/>
    </row>
    <row r="17" spans="1:18" ht="108">
      <c r="A17" s="8">
        <v>1</v>
      </c>
      <c r="B17" s="29" t="s">
        <v>125</v>
      </c>
      <c r="C17" s="1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38.75" customHeight="1">
      <c r="A18" s="8" t="s">
        <v>112</v>
      </c>
      <c r="B18" s="29" t="s">
        <v>127</v>
      </c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236.25" customHeight="1">
      <c r="A19" s="8" t="s">
        <v>111</v>
      </c>
      <c r="B19" s="29" t="s">
        <v>88</v>
      </c>
      <c r="C19" s="11" t="s">
        <v>89</v>
      </c>
      <c r="D19" s="2">
        <v>0.14000000000000001</v>
      </c>
      <c r="E19" s="2">
        <v>50</v>
      </c>
      <c r="F19" s="2">
        <v>50</v>
      </c>
      <c r="G19" s="2">
        <v>50</v>
      </c>
      <c r="H19" s="2">
        <v>50</v>
      </c>
      <c r="I19" s="2">
        <v>50</v>
      </c>
      <c r="J19" s="2">
        <v>50</v>
      </c>
      <c r="K19" s="2">
        <v>50</v>
      </c>
      <c r="L19" s="2">
        <v>50</v>
      </c>
      <c r="M19" s="2">
        <v>50</v>
      </c>
      <c r="N19" s="2">
        <v>50</v>
      </c>
      <c r="O19" s="2">
        <v>50</v>
      </c>
      <c r="P19" s="2">
        <v>50</v>
      </c>
      <c r="Q19" s="2">
        <v>50</v>
      </c>
      <c r="R19" s="2"/>
    </row>
    <row r="20" spans="1:18" ht="108">
      <c r="A20" s="8">
        <v>2</v>
      </c>
      <c r="B20" s="29" t="s">
        <v>124</v>
      </c>
      <c r="C20" s="1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156">
      <c r="A21" s="8" t="s">
        <v>114</v>
      </c>
      <c r="B21" s="29" t="s">
        <v>115</v>
      </c>
      <c r="C21" s="11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96">
      <c r="A22" s="8" t="s">
        <v>116</v>
      </c>
      <c r="B22" s="29" t="s">
        <v>87</v>
      </c>
      <c r="C22" s="11" t="s">
        <v>81</v>
      </c>
      <c r="D22" s="2">
        <v>0.16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/>
    </row>
    <row r="23" spans="1:18" ht="156" customHeight="1">
      <c r="A23" s="8">
        <v>3</v>
      </c>
      <c r="B23" s="29" t="s">
        <v>117</v>
      </c>
      <c r="C23" s="1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108">
      <c r="A24" s="8" t="s">
        <v>118</v>
      </c>
      <c r="B24" s="29" t="s">
        <v>119</v>
      </c>
      <c r="C24" s="1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108">
      <c r="A25" s="8" t="s">
        <v>120</v>
      </c>
      <c r="B25" s="29" t="s">
        <v>131</v>
      </c>
      <c r="C25" s="11" t="s">
        <v>81</v>
      </c>
      <c r="D25" s="2">
        <v>1</v>
      </c>
      <c r="E25" s="2">
        <v>2</v>
      </c>
      <c r="F25" s="2">
        <v>2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/>
    </row>
    <row r="26" spans="1:18" ht="96">
      <c r="A26" s="8" t="s">
        <v>121</v>
      </c>
      <c r="B26" s="29" t="s">
        <v>132</v>
      </c>
      <c r="C26" s="11" t="s">
        <v>81</v>
      </c>
      <c r="D26" s="2">
        <v>1</v>
      </c>
      <c r="E26" s="2">
        <v>5</v>
      </c>
      <c r="F26" s="2">
        <v>5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/>
    </row>
    <row r="27" spans="1:18" ht="60">
      <c r="A27" s="31" t="s">
        <v>122</v>
      </c>
      <c r="B27" s="29" t="s">
        <v>133</v>
      </c>
      <c r="C27" s="11" t="s">
        <v>81</v>
      </c>
      <c r="D27" s="2">
        <v>1</v>
      </c>
      <c r="E27" s="2">
        <v>1</v>
      </c>
      <c r="F27" s="2">
        <v>1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/>
    </row>
    <row r="28" spans="1:18" ht="84">
      <c r="A28" s="36">
        <v>4</v>
      </c>
      <c r="B28" s="29" t="s">
        <v>123</v>
      </c>
      <c r="C28" s="1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108">
      <c r="A29" s="38" t="s">
        <v>141</v>
      </c>
      <c r="B29" s="35" t="s">
        <v>143</v>
      </c>
      <c r="C29" s="41"/>
      <c r="D29" s="4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06.5" customHeight="1">
      <c r="A30" s="37" t="s">
        <v>140</v>
      </c>
      <c r="B30" s="39" t="s">
        <v>145</v>
      </c>
      <c r="C30" s="37" t="s">
        <v>89</v>
      </c>
      <c r="D30" s="37">
        <v>1</v>
      </c>
      <c r="E30" s="40"/>
      <c r="F30" s="2"/>
      <c r="G30" s="2"/>
      <c r="H30" s="2"/>
      <c r="I30" s="2"/>
      <c r="J30" s="2"/>
      <c r="K30" s="2"/>
      <c r="L30" s="2"/>
      <c r="M30" s="2"/>
      <c r="N30" s="2">
        <v>100</v>
      </c>
      <c r="O30" s="2">
        <v>100</v>
      </c>
      <c r="P30" s="2"/>
      <c r="Q30" s="2"/>
      <c r="R30" s="2"/>
    </row>
    <row r="31" spans="1:18" ht="80.25" customHeight="1">
      <c r="A31" s="38" t="s">
        <v>144</v>
      </c>
      <c r="B31" s="29" t="s">
        <v>146</v>
      </c>
      <c r="C31" s="37" t="s">
        <v>89</v>
      </c>
      <c r="D31" s="37">
        <v>1</v>
      </c>
      <c r="E31" s="40"/>
      <c r="F31" s="2"/>
      <c r="G31" s="2"/>
      <c r="H31" s="2"/>
      <c r="I31" s="2"/>
      <c r="J31" s="2"/>
      <c r="K31" s="2"/>
      <c r="L31" s="2"/>
      <c r="M31" s="2"/>
      <c r="N31" s="2">
        <v>100</v>
      </c>
      <c r="O31" s="2">
        <v>100</v>
      </c>
      <c r="P31" s="2"/>
      <c r="Q31" s="2"/>
      <c r="R31" s="2"/>
    </row>
    <row r="32" spans="1:18" ht="255.75" thickBot="1">
      <c r="A32" s="30">
        <v>5</v>
      </c>
      <c r="B32" s="45" t="s">
        <v>142</v>
      </c>
      <c r="C32" s="43"/>
      <c r="D32" s="4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4" ht="12" customHeight="1"/>
    <row r="35" s="3" customFormat="1" ht="14.45" customHeight="1"/>
    <row r="36" s="3" customFormat="1" ht="15.6" customHeight="1"/>
    <row r="37" ht="24.6" customHeight="1"/>
  </sheetData>
  <mergeCells count="20">
    <mergeCell ref="A8:A10"/>
    <mergeCell ref="D8:D10"/>
    <mergeCell ref="C8:C10"/>
    <mergeCell ref="B8:B10"/>
    <mergeCell ref="F9:G9"/>
    <mergeCell ref="B6:R6"/>
    <mergeCell ref="P1:R1"/>
    <mergeCell ref="P4:R4"/>
    <mergeCell ref="H8:O8"/>
    <mergeCell ref="E8:G8"/>
    <mergeCell ref="P8:Q8"/>
    <mergeCell ref="R8:R10"/>
    <mergeCell ref="N9:O9"/>
    <mergeCell ref="P9:P10"/>
    <mergeCell ref="Q9:Q10"/>
    <mergeCell ref="P3:R3"/>
    <mergeCell ref="P2:R2"/>
    <mergeCell ref="L9:M9"/>
    <mergeCell ref="H9:I9"/>
    <mergeCell ref="J9:K9"/>
  </mergeCells>
  <phoneticPr fontId="1" type="noConversion"/>
  <pageMargins left="0.59055118110236227" right="0.23622047244094491" top="0.78740157480314965" bottom="0.39370078740157483" header="0.51181102362204722" footer="0.35433070866141736"/>
  <pageSetup paperSize="9" scale="59" orientation="landscape" r:id="rId1"/>
  <headerFooter alignWithMargins="0"/>
  <rowBreaks count="1" manualBreakCount="1">
    <brk id="2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4"/>
  <sheetViews>
    <sheetView tabSelected="1" view="pageBreakPreview" topLeftCell="A43" zoomScale="60" zoomScaleNormal="66" workbookViewId="0">
      <selection activeCell="L14" sqref="L14:M14"/>
    </sheetView>
  </sheetViews>
  <sheetFormatPr defaultRowHeight="12.75"/>
  <cols>
    <col min="1" max="1" width="28.28515625" customWidth="1"/>
    <col min="2" max="2" width="28.140625" customWidth="1"/>
    <col min="3" max="3" width="26.28515625" customWidth="1"/>
    <col min="4" max="4" width="10.28515625" customWidth="1"/>
    <col min="5" max="5" width="9.140625" customWidth="1"/>
    <col min="6" max="6" width="17.5703125" customWidth="1"/>
    <col min="7" max="7" width="7.28515625" customWidth="1"/>
    <col min="8" max="10" width="11.28515625" customWidth="1"/>
    <col min="11" max="11" width="10.42578125" customWidth="1"/>
    <col min="12" max="13" width="7.85546875" customWidth="1"/>
    <col min="14" max="14" width="10.28515625" customWidth="1"/>
    <col min="15" max="15" width="9.42578125" customWidth="1"/>
    <col min="16" max="16" width="10" customWidth="1"/>
    <col min="17" max="17" width="9.85546875" customWidth="1"/>
    <col min="18" max="18" width="9.140625" customWidth="1"/>
    <col min="19" max="19" width="11.140625" customWidth="1"/>
    <col min="20" max="20" width="10.42578125" customWidth="1"/>
    <col min="21" max="21" width="10" customWidth="1"/>
    <col min="22" max="22" width="22.7109375" customWidth="1"/>
  </cols>
  <sheetData>
    <row r="1" spans="1:22" ht="25.9" customHeight="1">
      <c r="R1" s="127" t="s">
        <v>27</v>
      </c>
      <c r="S1" s="127"/>
      <c r="T1" s="127"/>
      <c r="U1" s="127"/>
      <c r="V1" s="127"/>
    </row>
    <row r="2" spans="1:22" ht="67.5" customHeight="1">
      <c r="R2" s="106" t="s">
        <v>100</v>
      </c>
      <c r="S2" s="106"/>
      <c r="T2" s="106"/>
      <c r="U2" s="106"/>
      <c r="V2" s="106"/>
    </row>
    <row r="4" spans="1:22" ht="43.15" customHeight="1">
      <c r="A4" s="128" t="s">
        <v>179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</row>
    <row r="6" spans="1:22" s="10" customFormat="1" ht="25.9" customHeight="1">
      <c r="A6" s="132" t="s">
        <v>69</v>
      </c>
      <c r="B6" s="122" t="s">
        <v>38</v>
      </c>
      <c r="C6" s="122" t="s">
        <v>50</v>
      </c>
      <c r="D6" s="120" t="s">
        <v>20</v>
      </c>
      <c r="E6" s="120"/>
      <c r="F6" s="120"/>
      <c r="G6" s="120"/>
      <c r="H6" s="129" t="s">
        <v>25</v>
      </c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1"/>
      <c r="V6" s="135" t="s">
        <v>34</v>
      </c>
    </row>
    <row r="7" spans="1:22" s="10" customFormat="1" ht="15.75" customHeight="1">
      <c r="A7" s="133"/>
      <c r="B7" s="122"/>
      <c r="C7" s="122"/>
      <c r="D7" s="122" t="s">
        <v>21</v>
      </c>
      <c r="E7" s="122" t="s">
        <v>26</v>
      </c>
      <c r="F7" s="122" t="s">
        <v>22</v>
      </c>
      <c r="G7" s="122" t="s">
        <v>23</v>
      </c>
      <c r="H7" s="123" t="s">
        <v>188</v>
      </c>
      <c r="I7" s="124"/>
      <c r="J7" s="123" t="s">
        <v>198</v>
      </c>
      <c r="K7" s="124"/>
      <c r="L7" s="123" t="s">
        <v>199</v>
      </c>
      <c r="M7" s="138"/>
      <c r="N7" s="138"/>
      <c r="O7" s="138"/>
      <c r="P7" s="138"/>
      <c r="Q7" s="138"/>
      <c r="R7" s="138"/>
      <c r="S7" s="124"/>
      <c r="T7" s="120" t="s">
        <v>65</v>
      </c>
      <c r="U7" s="120"/>
      <c r="V7" s="136"/>
    </row>
    <row r="8" spans="1:22" s="10" customFormat="1" ht="30" customHeight="1">
      <c r="A8" s="133"/>
      <c r="B8" s="122"/>
      <c r="C8" s="122"/>
      <c r="D8" s="122"/>
      <c r="E8" s="122"/>
      <c r="F8" s="122"/>
      <c r="G8" s="122"/>
      <c r="H8" s="125"/>
      <c r="I8" s="126"/>
      <c r="J8" s="125"/>
      <c r="K8" s="126"/>
      <c r="L8" s="120" t="s">
        <v>5</v>
      </c>
      <c r="M8" s="120"/>
      <c r="N8" s="112" t="s">
        <v>10</v>
      </c>
      <c r="O8" s="112"/>
      <c r="P8" s="120" t="s">
        <v>161</v>
      </c>
      <c r="Q8" s="120"/>
      <c r="R8" s="120" t="s">
        <v>13</v>
      </c>
      <c r="S8" s="120"/>
      <c r="T8" s="120"/>
      <c r="U8" s="120"/>
      <c r="V8" s="136"/>
    </row>
    <row r="9" spans="1:22" s="10" customFormat="1" ht="32.25" customHeight="1">
      <c r="A9" s="134"/>
      <c r="B9" s="122"/>
      <c r="C9" s="122"/>
      <c r="D9" s="122"/>
      <c r="E9" s="122"/>
      <c r="F9" s="122"/>
      <c r="G9" s="122"/>
      <c r="H9" s="87" t="s">
        <v>3</v>
      </c>
      <c r="I9" s="87" t="s">
        <v>4</v>
      </c>
      <c r="J9" s="87" t="s">
        <v>3</v>
      </c>
      <c r="K9" s="87" t="s">
        <v>4</v>
      </c>
      <c r="L9" s="87" t="s">
        <v>3</v>
      </c>
      <c r="M9" s="87" t="s">
        <v>4</v>
      </c>
      <c r="N9" s="88" t="s">
        <v>3</v>
      </c>
      <c r="O9" s="88" t="s">
        <v>4</v>
      </c>
      <c r="P9" s="101" t="s">
        <v>3</v>
      </c>
      <c r="Q9" s="101" t="s">
        <v>4</v>
      </c>
      <c r="R9" s="87" t="s">
        <v>3</v>
      </c>
      <c r="S9" s="87" t="s">
        <v>4</v>
      </c>
      <c r="T9" s="87" t="s">
        <v>52</v>
      </c>
      <c r="U9" s="87" t="s">
        <v>53</v>
      </c>
      <c r="V9" s="137"/>
    </row>
    <row r="10" spans="1:22" s="10" customFormat="1" ht="30">
      <c r="A10" s="117" t="s">
        <v>73</v>
      </c>
      <c r="B10" s="117" t="s">
        <v>95</v>
      </c>
      <c r="C10" s="60" t="s">
        <v>24</v>
      </c>
      <c r="D10" s="61" t="s">
        <v>104</v>
      </c>
      <c r="E10" s="62" t="s">
        <v>104</v>
      </c>
      <c r="F10" s="62" t="s">
        <v>104</v>
      </c>
      <c r="G10" s="62" t="s">
        <v>104</v>
      </c>
      <c r="H10" s="76">
        <f t="shared" ref="H10:I10" si="0">H12</f>
        <v>286.10000000000002</v>
      </c>
      <c r="I10" s="76">
        <f t="shared" si="0"/>
        <v>274</v>
      </c>
      <c r="J10" s="76">
        <f t="shared" ref="J10:K10" si="1">J12</f>
        <v>319.10000000000002</v>
      </c>
      <c r="K10" s="76">
        <f t="shared" si="1"/>
        <v>310.5</v>
      </c>
      <c r="L10" s="76">
        <f t="shared" ref="L10:U10" si="2">L12</f>
        <v>288.8</v>
      </c>
      <c r="M10" s="76">
        <f t="shared" si="2"/>
        <v>100.10000000000001</v>
      </c>
      <c r="N10" s="76">
        <f t="shared" ref="N10:Q10" si="3">N12</f>
        <v>0</v>
      </c>
      <c r="O10" s="76">
        <f t="shared" si="3"/>
        <v>0</v>
      </c>
      <c r="P10" s="76">
        <f t="shared" si="3"/>
        <v>0</v>
      </c>
      <c r="Q10" s="76">
        <f t="shared" si="3"/>
        <v>0</v>
      </c>
      <c r="R10" s="76">
        <f t="shared" si="2"/>
        <v>0</v>
      </c>
      <c r="S10" s="76">
        <f t="shared" si="2"/>
        <v>0</v>
      </c>
      <c r="T10" s="76">
        <f t="shared" si="2"/>
        <v>188.1</v>
      </c>
      <c r="U10" s="76">
        <f t="shared" si="2"/>
        <v>186.29999999999998</v>
      </c>
      <c r="V10" s="52"/>
    </row>
    <row r="11" spans="1:22" s="10" customFormat="1" ht="15">
      <c r="A11" s="118"/>
      <c r="B11" s="118"/>
      <c r="C11" s="60" t="s">
        <v>51</v>
      </c>
      <c r="D11" s="63"/>
      <c r="E11" s="63"/>
      <c r="F11" s="63"/>
      <c r="G11" s="63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63"/>
      <c r="V11" s="51"/>
    </row>
    <row r="12" spans="1:22" s="10" customFormat="1" ht="45">
      <c r="A12" s="119"/>
      <c r="B12" s="119"/>
      <c r="C12" s="60" t="s">
        <v>103</v>
      </c>
      <c r="D12" s="64" t="s">
        <v>105</v>
      </c>
      <c r="E12" s="64" t="s">
        <v>104</v>
      </c>
      <c r="F12" s="64" t="s">
        <v>104</v>
      </c>
      <c r="G12" s="64" t="s">
        <v>104</v>
      </c>
      <c r="H12" s="76">
        <f>H13+H23+H36+H48</f>
        <v>286.10000000000002</v>
      </c>
      <c r="I12" s="76">
        <f>I13+I23+I36+I48</f>
        <v>274</v>
      </c>
      <c r="J12" s="76">
        <f>J13+J23+J36+J48+J42</f>
        <v>319.10000000000002</v>
      </c>
      <c r="K12" s="76">
        <f>K13+K23+K36+K48+K42</f>
        <v>310.5</v>
      </c>
      <c r="L12" s="76">
        <f>L13+L23+L36+L48+L42</f>
        <v>288.8</v>
      </c>
      <c r="M12" s="76">
        <f t="shared" ref="M12:U12" si="4">M13+M23+M36+M48</f>
        <v>100.10000000000001</v>
      </c>
      <c r="N12" s="76">
        <f t="shared" ref="N12:Q12" si="5">N13+N23+N36+N48</f>
        <v>0</v>
      </c>
      <c r="O12" s="76">
        <f t="shared" si="5"/>
        <v>0</v>
      </c>
      <c r="P12" s="76">
        <f t="shared" si="5"/>
        <v>0</v>
      </c>
      <c r="Q12" s="76">
        <f t="shared" si="5"/>
        <v>0</v>
      </c>
      <c r="R12" s="76">
        <f t="shared" si="4"/>
        <v>0</v>
      </c>
      <c r="S12" s="76">
        <f t="shared" si="4"/>
        <v>0</v>
      </c>
      <c r="T12" s="76">
        <f t="shared" si="4"/>
        <v>188.1</v>
      </c>
      <c r="U12" s="76">
        <f t="shared" si="4"/>
        <v>186.29999999999998</v>
      </c>
      <c r="V12" s="51"/>
    </row>
    <row r="13" spans="1:22" s="10" customFormat="1" ht="47.25" customHeight="1">
      <c r="A13" s="114" t="s">
        <v>29</v>
      </c>
      <c r="B13" s="114" t="s">
        <v>90</v>
      </c>
      <c r="C13" s="65" t="s">
        <v>107</v>
      </c>
      <c r="D13" s="66" t="s">
        <v>105</v>
      </c>
      <c r="E13" s="67" t="s">
        <v>104</v>
      </c>
      <c r="F13" s="68" t="s">
        <v>155</v>
      </c>
      <c r="G13" s="67" t="s">
        <v>104</v>
      </c>
      <c r="H13" s="77">
        <f t="shared" ref="H13:U13" si="6">H14</f>
        <v>120</v>
      </c>
      <c r="I13" s="77">
        <f t="shared" si="6"/>
        <v>113.5</v>
      </c>
      <c r="J13" s="77">
        <f t="shared" si="6"/>
        <v>119.7</v>
      </c>
      <c r="K13" s="77">
        <f t="shared" si="6"/>
        <v>113.8</v>
      </c>
      <c r="L13" s="77">
        <f t="shared" si="6"/>
        <v>125</v>
      </c>
      <c r="M13" s="77">
        <f t="shared" si="6"/>
        <v>31.3</v>
      </c>
      <c r="N13" s="77">
        <f t="shared" si="6"/>
        <v>0</v>
      </c>
      <c r="O13" s="77">
        <f t="shared" si="6"/>
        <v>0</v>
      </c>
      <c r="P13" s="77">
        <f t="shared" si="6"/>
        <v>0</v>
      </c>
      <c r="Q13" s="77">
        <f t="shared" si="6"/>
        <v>0</v>
      </c>
      <c r="R13" s="77">
        <f t="shared" si="6"/>
        <v>0</v>
      </c>
      <c r="S13" s="77">
        <f t="shared" si="6"/>
        <v>0</v>
      </c>
      <c r="T13" s="77">
        <f t="shared" si="6"/>
        <v>56.7</v>
      </c>
      <c r="U13" s="77">
        <f t="shared" si="6"/>
        <v>50</v>
      </c>
      <c r="V13" s="54"/>
    </row>
    <row r="14" spans="1:22" s="10" customFormat="1" ht="45">
      <c r="A14" s="115"/>
      <c r="B14" s="115"/>
      <c r="C14" s="65" t="s">
        <v>103</v>
      </c>
      <c r="D14" s="66" t="s">
        <v>105</v>
      </c>
      <c r="E14" s="66" t="s">
        <v>106</v>
      </c>
      <c r="F14" s="69" t="s">
        <v>155</v>
      </c>
      <c r="G14" s="66" t="s">
        <v>108</v>
      </c>
      <c r="H14" s="77">
        <f t="shared" ref="H14:I14" si="7">H19+H15</f>
        <v>120</v>
      </c>
      <c r="I14" s="77">
        <f t="shared" si="7"/>
        <v>113.5</v>
      </c>
      <c r="J14" s="77">
        <f t="shared" ref="J14:K14" si="8">J19+J15</f>
        <v>119.7</v>
      </c>
      <c r="K14" s="77">
        <f t="shared" si="8"/>
        <v>113.8</v>
      </c>
      <c r="L14" s="77">
        <f t="shared" ref="L14:M14" si="9">L19+L15</f>
        <v>125</v>
      </c>
      <c r="M14" s="77">
        <f t="shared" si="9"/>
        <v>31.3</v>
      </c>
      <c r="N14" s="77">
        <f t="shared" ref="N14:Q14" si="10">N19</f>
        <v>0</v>
      </c>
      <c r="O14" s="77">
        <f t="shared" si="10"/>
        <v>0</v>
      </c>
      <c r="P14" s="77">
        <f t="shared" si="10"/>
        <v>0</v>
      </c>
      <c r="Q14" s="77">
        <f t="shared" si="10"/>
        <v>0</v>
      </c>
      <c r="R14" s="77">
        <f>R19</f>
        <v>0</v>
      </c>
      <c r="S14" s="77">
        <f>S19</f>
        <v>0</v>
      </c>
      <c r="T14" s="77">
        <f>T15</f>
        <v>56.7</v>
      </c>
      <c r="U14" s="77">
        <f>U15</f>
        <v>50</v>
      </c>
      <c r="V14" s="54"/>
    </row>
    <row r="15" spans="1:22" s="10" customFormat="1" ht="42.75">
      <c r="A15" s="109" t="s">
        <v>39</v>
      </c>
      <c r="B15" s="109" t="s">
        <v>96</v>
      </c>
      <c r="C15" s="70" t="s">
        <v>107</v>
      </c>
      <c r="D15" s="71" t="s">
        <v>105</v>
      </c>
      <c r="E15" s="71" t="s">
        <v>104</v>
      </c>
      <c r="F15" s="71" t="s">
        <v>104</v>
      </c>
      <c r="G15" s="71" t="s">
        <v>104</v>
      </c>
      <c r="H15" s="78">
        <f t="shared" ref="H15:I15" si="11">H17+H16+H18</f>
        <v>120</v>
      </c>
      <c r="I15" s="78">
        <f t="shared" si="11"/>
        <v>113.5</v>
      </c>
      <c r="J15" s="78">
        <f t="shared" ref="J15:K15" si="12">J17+J16+J18</f>
        <v>117.2</v>
      </c>
      <c r="K15" s="78">
        <f t="shared" si="12"/>
        <v>111.3</v>
      </c>
      <c r="L15" s="78">
        <f t="shared" ref="L15:U15" si="13">L17+L16+L18</f>
        <v>110</v>
      </c>
      <c r="M15" s="78">
        <f t="shared" si="13"/>
        <v>31.3</v>
      </c>
      <c r="N15" s="78">
        <f t="shared" ref="N15:Q15" si="14">N17+N16+N18</f>
        <v>0</v>
      </c>
      <c r="O15" s="78">
        <f t="shared" si="14"/>
        <v>0</v>
      </c>
      <c r="P15" s="78">
        <f t="shared" si="14"/>
        <v>0</v>
      </c>
      <c r="Q15" s="78">
        <f t="shared" si="14"/>
        <v>0</v>
      </c>
      <c r="R15" s="78">
        <f t="shared" si="13"/>
        <v>0</v>
      </c>
      <c r="S15" s="78">
        <f t="shared" si="13"/>
        <v>0</v>
      </c>
      <c r="T15" s="78">
        <f t="shared" si="13"/>
        <v>56.7</v>
      </c>
      <c r="U15" s="78">
        <f t="shared" si="13"/>
        <v>50</v>
      </c>
      <c r="V15" s="31"/>
    </row>
    <row r="16" spans="1:22" s="10" customFormat="1" ht="42.75">
      <c r="A16" s="110"/>
      <c r="B16" s="110"/>
      <c r="C16" s="70" t="s">
        <v>103</v>
      </c>
      <c r="D16" s="71" t="s">
        <v>105</v>
      </c>
      <c r="E16" s="71" t="s">
        <v>106</v>
      </c>
      <c r="F16" s="71" t="s">
        <v>167</v>
      </c>
      <c r="G16" s="71" t="s">
        <v>108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31"/>
    </row>
    <row r="17" spans="1:22" s="10" customFormat="1" ht="42.75">
      <c r="A17" s="110"/>
      <c r="B17" s="110"/>
      <c r="C17" s="70" t="s">
        <v>103</v>
      </c>
      <c r="D17" s="71" t="s">
        <v>105</v>
      </c>
      <c r="E17" s="71" t="s">
        <v>106</v>
      </c>
      <c r="F17" s="71" t="s">
        <v>168</v>
      </c>
      <c r="G17" s="71" t="s">
        <v>108</v>
      </c>
      <c r="H17" s="78">
        <v>0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  <c r="U17" s="78">
        <v>0</v>
      </c>
      <c r="V17" s="31"/>
    </row>
    <row r="18" spans="1:22" s="10" customFormat="1" ht="42.75">
      <c r="A18" s="110"/>
      <c r="B18" s="110"/>
      <c r="C18" s="70" t="s">
        <v>103</v>
      </c>
      <c r="D18" s="71" t="s">
        <v>105</v>
      </c>
      <c r="E18" s="71" t="s">
        <v>106</v>
      </c>
      <c r="F18" s="71" t="s">
        <v>150</v>
      </c>
      <c r="G18" s="71" t="s">
        <v>108</v>
      </c>
      <c r="H18" s="78">
        <v>120</v>
      </c>
      <c r="I18" s="78">
        <v>113.5</v>
      </c>
      <c r="J18" s="179">
        <v>117.2</v>
      </c>
      <c r="K18" s="179">
        <v>111.3</v>
      </c>
      <c r="L18" s="78">
        <v>110</v>
      </c>
      <c r="M18" s="78">
        <v>31.3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56.7</v>
      </c>
      <c r="U18" s="78">
        <v>50</v>
      </c>
      <c r="V18" s="31"/>
    </row>
    <row r="19" spans="1:22" s="10" customFormat="1" ht="47.25" customHeight="1">
      <c r="A19" s="109" t="s">
        <v>165</v>
      </c>
      <c r="B19" s="109" t="s">
        <v>172</v>
      </c>
      <c r="C19" s="70" t="s">
        <v>107</v>
      </c>
      <c r="D19" s="71" t="s">
        <v>105</v>
      </c>
      <c r="E19" s="71" t="s">
        <v>104</v>
      </c>
      <c r="F19" s="71" t="s">
        <v>104</v>
      </c>
      <c r="G19" s="71" t="s">
        <v>104</v>
      </c>
      <c r="H19" s="78">
        <f t="shared" ref="H19:I19" si="15">H22+H21+H20</f>
        <v>0</v>
      </c>
      <c r="I19" s="78">
        <f t="shared" si="15"/>
        <v>0</v>
      </c>
      <c r="J19" s="78">
        <f t="shared" ref="J19:K19" si="16">J22+J21+J20</f>
        <v>2.5</v>
      </c>
      <c r="K19" s="78">
        <f t="shared" si="16"/>
        <v>2.5</v>
      </c>
      <c r="L19" s="78">
        <f t="shared" ref="L19:S19" si="17">L22+L21+L20</f>
        <v>15</v>
      </c>
      <c r="M19" s="78">
        <f t="shared" si="17"/>
        <v>0</v>
      </c>
      <c r="N19" s="78">
        <f t="shared" ref="N19:Q19" si="18">N22+N21+N20</f>
        <v>0</v>
      </c>
      <c r="O19" s="78">
        <f t="shared" si="18"/>
        <v>0</v>
      </c>
      <c r="P19" s="78">
        <f t="shared" si="18"/>
        <v>0</v>
      </c>
      <c r="Q19" s="78">
        <f t="shared" si="18"/>
        <v>0</v>
      </c>
      <c r="R19" s="78">
        <f t="shared" si="17"/>
        <v>0</v>
      </c>
      <c r="S19" s="78">
        <f t="shared" si="17"/>
        <v>0</v>
      </c>
      <c r="T19" s="78">
        <f>T22</f>
        <v>0</v>
      </c>
      <c r="U19" s="78" t="str">
        <f>U22</f>
        <v>0</v>
      </c>
      <c r="V19" s="31"/>
    </row>
    <row r="20" spans="1:22" s="10" customFormat="1" ht="42.75">
      <c r="A20" s="110"/>
      <c r="B20" s="110"/>
      <c r="C20" s="70" t="s">
        <v>103</v>
      </c>
      <c r="D20" s="71" t="s">
        <v>105</v>
      </c>
      <c r="E20" s="71" t="s">
        <v>106</v>
      </c>
      <c r="F20" s="71" t="s">
        <v>167</v>
      </c>
      <c r="G20" s="71" t="s">
        <v>108</v>
      </c>
      <c r="H20" s="78">
        <v>0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  <c r="U20" s="78">
        <v>0</v>
      </c>
      <c r="V20" s="31"/>
    </row>
    <row r="21" spans="1:22" s="10" customFormat="1" ht="42.75">
      <c r="A21" s="110"/>
      <c r="B21" s="110"/>
      <c r="C21" s="70" t="s">
        <v>103</v>
      </c>
      <c r="D21" s="71" t="s">
        <v>105</v>
      </c>
      <c r="E21" s="71" t="s">
        <v>106</v>
      </c>
      <c r="F21" s="71" t="s">
        <v>168</v>
      </c>
      <c r="G21" s="71" t="s">
        <v>108</v>
      </c>
      <c r="H21" s="78">
        <v>0</v>
      </c>
      <c r="I21" s="78">
        <v>0</v>
      </c>
      <c r="J21" s="78">
        <v>0</v>
      </c>
      <c r="K21" s="78">
        <v>0</v>
      </c>
      <c r="L21" s="78">
        <v>0</v>
      </c>
      <c r="M21" s="78">
        <v>0</v>
      </c>
      <c r="N21" s="78">
        <v>0</v>
      </c>
      <c r="O21" s="78">
        <v>0</v>
      </c>
      <c r="P21" s="78">
        <v>0</v>
      </c>
      <c r="Q21" s="78">
        <v>0</v>
      </c>
      <c r="R21" s="78">
        <v>0</v>
      </c>
      <c r="S21" s="78">
        <v>0</v>
      </c>
      <c r="T21" s="78">
        <v>0</v>
      </c>
      <c r="U21" s="78">
        <v>0</v>
      </c>
      <c r="V21" s="31"/>
    </row>
    <row r="22" spans="1:22" s="10" customFormat="1" ht="42.75">
      <c r="A22" s="110"/>
      <c r="B22" s="113"/>
      <c r="C22" s="70" t="s">
        <v>103</v>
      </c>
      <c r="D22" s="71" t="s">
        <v>105</v>
      </c>
      <c r="E22" s="71" t="s">
        <v>106</v>
      </c>
      <c r="F22" s="71" t="s">
        <v>174</v>
      </c>
      <c r="G22" s="71" t="s">
        <v>108</v>
      </c>
      <c r="H22" s="78">
        <v>0</v>
      </c>
      <c r="I22" s="78">
        <v>0</v>
      </c>
      <c r="J22" s="78">
        <v>2.5</v>
      </c>
      <c r="K22" s="78">
        <v>2.5</v>
      </c>
      <c r="L22" s="78">
        <v>15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  <c r="R22" s="78">
        <v>0</v>
      </c>
      <c r="S22" s="78">
        <v>0</v>
      </c>
      <c r="T22" s="78">
        <v>0</v>
      </c>
      <c r="U22" s="71" t="s">
        <v>169</v>
      </c>
      <c r="V22" s="31"/>
    </row>
    <row r="23" spans="1:22" s="10" customFormat="1" ht="47.25" customHeight="1">
      <c r="A23" s="114" t="s">
        <v>92</v>
      </c>
      <c r="B23" s="114" t="s">
        <v>91</v>
      </c>
      <c r="C23" s="65" t="s">
        <v>107</v>
      </c>
      <c r="D23" s="66" t="s">
        <v>105</v>
      </c>
      <c r="E23" s="66" t="s">
        <v>104</v>
      </c>
      <c r="F23" s="68" t="s">
        <v>154</v>
      </c>
      <c r="G23" s="66" t="s">
        <v>104</v>
      </c>
      <c r="H23" s="77">
        <f t="shared" ref="H23:I23" si="19">H24+H28+H25+H26+H27</f>
        <v>139.30000000000001</v>
      </c>
      <c r="I23" s="77">
        <f t="shared" si="19"/>
        <v>133.69999999999999</v>
      </c>
      <c r="J23" s="77">
        <f t="shared" ref="J23:K23" si="20">J24+J28+J25+J26+J27</f>
        <v>138.10000000000002</v>
      </c>
      <c r="K23" s="77">
        <f t="shared" si="20"/>
        <v>135.4</v>
      </c>
      <c r="L23" s="77">
        <f t="shared" ref="L23:U23" si="21">L24+L28+L25+L26+L27</f>
        <v>127.7</v>
      </c>
      <c r="M23" s="77">
        <f t="shared" si="21"/>
        <v>52.6</v>
      </c>
      <c r="N23" s="77">
        <v>0</v>
      </c>
      <c r="O23" s="77">
        <f t="shared" ref="O23:Q23" si="22">O24+O28+O25+O26+O27</f>
        <v>0</v>
      </c>
      <c r="P23" s="77">
        <v>0</v>
      </c>
      <c r="Q23" s="77">
        <f t="shared" ref="Q23" si="23">Q24+Q28+Q25+Q26+Q27</f>
        <v>0</v>
      </c>
      <c r="R23" s="77">
        <v>0</v>
      </c>
      <c r="S23" s="77">
        <f t="shared" si="21"/>
        <v>0</v>
      </c>
      <c r="T23" s="77">
        <f>T24+T28+T25+T26+T27</f>
        <v>102.8</v>
      </c>
      <c r="U23" s="77">
        <f t="shared" si="21"/>
        <v>107.7</v>
      </c>
      <c r="V23" s="54"/>
    </row>
    <row r="24" spans="1:22" s="10" customFormat="1" ht="69.75" customHeight="1">
      <c r="A24" s="116"/>
      <c r="B24" s="116"/>
      <c r="C24" s="65" t="s">
        <v>103</v>
      </c>
      <c r="D24" s="66" t="s">
        <v>105</v>
      </c>
      <c r="E24" s="66" t="s">
        <v>109</v>
      </c>
      <c r="F24" s="69" t="s">
        <v>151</v>
      </c>
      <c r="G24" s="66" t="s">
        <v>108</v>
      </c>
      <c r="H24" s="77">
        <f t="shared" ref="H24:I24" si="24">H31</f>
        <v>33.700000000000003</v>
      </c>
      <c r="I24" s="77">
        <f t="shared" si="24"/>
        <v>28.1</v>
      </c>
      <c r="J24" s="77">
        <f t="shared" ref="J24:K24" si="25">J31</f>
        <v>37.6</v>
      </c>
      <c r="K24" s="77">
        <f t="shared" si="25"/>
        <v>37.6</v>
      </c>
      <c r="L24" s="77">
        <f t="shared" ref="L24:M25" si="26">L31</f>
        <v>67.7</v>
      </c>
      <c r="M24" s="77">
        <f t="shared" si="26"/>
        <v>16.600000000000001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37</v>
      </c>
      <c r="U24" s="77">
        <v>40</v>
      </c>
      <c r="V24" s="54"/>
    </row>
    <row r="25" spans="1:22" s="10" customFormat="1" ht="45">
      <c r="A25" s="116"/>
      <c r="B25" s="116"/>
      <c r="C25" s="65" t="s">
        <v>103</v>
      </c>
      <c r="D25" s="66" t="s">
        <v>105</v>
      </c>
      <c r="E25" s="66" t="s">
        <v>109</v>
      </c>
      <c r="F25" s="72" t="s">
        <v>170</v>
      </c>
      <c r="G25" s="66" t="s">
        <v>108</v>
      </c>
      <c r="H25" s="77">
        <f t="shared" ref="H25:I25" si="27">H32</f>
        <v>40.9</v>
      </c>
      <c r="I25" s="77">
        <f t="shared" si="27"/>
        <v>40.9</v>
      </c>
      <c r="J25" s="77">
        <f t="shared" ref="J25:K25" si="28">J32</f>
        <v>33.299999999999997</v>
      </c>
      <c r="K25" s="77">
        <f t="shared" si="28"/>
        <v>30.6</v>
      </c>
      <c r="L25" s="77">
        <f t="shared" si="26"/>
        <v>24</v>
      </c>
      <c r="M25" s="77">
        <f t="shared" si="26"/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66" t="s">
        <v>169</v>
      </c>
      <c r="V25" s="54"/>
    </row>
    <row r="26" spans="1:22" s="10" customFormat="1" ht="45">
      <c r="A26" s="116"/>
      <c r="B26" s="116"/>
      <c r="C26" s="65" t="s">
        <v>103</v>
      </c>
      <c r="D26" s="66" t="s">
        <v>105</v>
      </c>
      <c r="E26" s="66" t="s">
        <v>109</v>
      </c>
      <c r="F26" s="66" t="s">
        <v>162</v>
      </c>
      <c r="G26" s="66" t="s">
        <v>108</v>
      </c>
      <c r="H26" s="77">
        <f>H33</f>
        <v>0</v>
      </c>
      <c r="I26" s="77">
        <f t="shared" ref="I26:K26" si="29">I33</f>
        <v>0</v>
      </c>
      <c r="J26" s="77">
        <f>J33</f>
        <v>0</v>
      </c>
      <c r="K26" s="77">
        <f t="shared" si="29"/>
        <v>0</v>
      </c>
      <c r="L26" s="77">
        <f>L33</f>
        <v>0</v>
      </c>
      <c r="M26" s="77">
        <f t="shared" ref="M26:Q26" si="30">M33</f>
        <v>0</v>
      </c>
      <c r="N26" s="77">
        <f t="shared" si="30"/>
        <v>0</v>
      </c>
      <c r="O26" s="77">
        <f t="shared" si="30"/>
        <v>0</v>
      </c>
      <c r="P26" s="77">
        <f t="shared" si="30"/>
        <v>0</v>
      </c>
      <c r="Q26" s="77">
        <f t="shared" si="30"/>
        <v>0</v>
      </c>
      <c r="R26" s="77">
        <f t="shared" ref="R26:S28" si="31">R33</f>
        <v>0</v>
      </c>
      <c r="S26" s="77">
        <f t="shared" si="31"/>
        <v>0</v>
      </c>
      <c r="T26" s="77">
        <v>0</v>
      </c>
      <c r="U26" s="66" t="s">
        <v>169</v>
      </c>
      <c r="V26" s="54"/>
    </row>
    <row r="27" spans="1:22" s="10" customFormat="1" ht="45">
      <c r="A27" s="116"/>
      <c r="B27" s="116"/>
      <c r="C27" s="65" t="s">
        <v>103</v>
      </c>
      <c r="D27" s="66" t="s">
        <v>105</v>
      </c>
      <c r="E27" s="66" t="s">
        <v>109</v>
      </c>
      <c r="F27" s="66" t="s">
        <v>163</v>
      </c>
      <c r="G27" s="66" t="s">
        <v>108</v>
      </c>
      <c r="H27" s="77">
        <f>H34</f>
        <v>64.7</v>
      </c>
      <c r="I27" s="77">
        <f>I34</f>
        <v>64.7</v>
      </c>
      <c r="J27" s="77">
        <f t="shared" ref="J27:K27" si="32">J34</f>
        <v>67.2</v>
      </c>
      <c r="K27" s="77">
        <f t="shared" si="32"/>
        <v>67.2</v>
      </c>
      <c r="L27" s="77">
        <f>L34</f>
        <v>0</v>
      </c>
      <c r="M27" s="77">
        <f>M34</f>
        <v>0</v>
      </c>
      <c r="N27" s="77">
        <f t="shared" ref="N27:Q27" si="33">N34</f>
        <v>0</v>
      </c>
      <c r="O27" s="77">
        <f t="shared" si="33"/>
        <v>0</v>
      </c>
      <c r="P27" s="77">
        <f t="shared" si="33"/>
        <v>0</v>
      </c>
      <c r="Q27" s="77">
        <f t="shared" si="33"/>
        <v>0</v>
      </c>
      <c r="R27" s="77">
        <f t="shared" si="31"/>
        <v>0</v>
      </c>
      <c r="S27" s="77">
        <f t="shared" si="31"/>
        <v>0</v>
      </c>
      <c r="T27" s="77">
        <v>0</v>
      </c>
      <c r="U27" s="77">
        <v>0</v>
      </c>
      <c r="V27" s="54"/>
    </row>
    <row r="28" spans="1:22" s="10" customFormat="1" ht="45">
      <c r="A28" s="115"/>
      <c r="B28" s="115"/>
      <c r="C28" s="65" t="s">
        <v>103</v>
      </c>
      <c r="D28" s="66" t="s">
        <v>105</v>
      </c>
      <c r="E28" s="66" t="s">
        <v>109</v>
      </c>
      <c r="F28" s="66" t="s">
        <v>166</v>
      </c>
      <c r="G28" s="66" t="s">
        <v>108</v>
      </c>
      <c r="H28" s="77">
        <v>0</v>
      </c>
      <c r="I28" s="77">
        <v>0</v>
      </c>
      <c r="J28" s="77">
        <v>0</v>
      </c>
      <c r="K28" s="77">
        <v>0</v>
      </c>
      <c r="L28" s="77">
        <f>L35</f>
        <v>36</v>
      </c>
      <c r="M28" s="77">
        <f>M35</f>
        <v>36</v>
      </c>
      <c r="N28" s="77">
        <f t="shared" ref="N28:Q28" si="34">N35</f>
        <v>0</v>
      </c>
      <c r="O28" s="77">
        <f t="shared" si="34"/>
        <v>0</v>
      </c>
      <c r="P28" s="77">
        <f t="shared" si="34"/>
        <v>0</v>
      </c>
      <c r="Q28" s="77">
        <f t="shared" si="34"/>
        <v>0</v>
      </c>
      <c r="R28" s="77">
        <f t="shared" si="31"/>
        <v>0</v>
      </c>
      <c r="S28" s="77">
        <f t="shared" si="31"/>
        <v>0</v>
      </c>
      <c r="T28" s="77">
        <v>65.8</v>
      </c>
      <c r="U28" s="66" t="s">
        <v>202</v>
      </c>
      <c r="V28" s="54"/>
    </row>
    <row r="29" spans="1:22" s="10" customFormat="1" ht="28.5">
      <c r="A29" s="109" t="s">
        <v>102</v>
      </c>
      <c r="B29" s="109" t="s">
        <v>98</v>
      </c>
      <c r="C29" s="70" t="s">
        <v>24</v>
      </c>
      <c r="D29" s="64" t="s">
        <v>105</v>
      </c>
      <c r="E29" s="64" t="s">
        <v>104</v>
      </c>
      <c r="F29" s="64" t="s">
        <v>104</v>
      </c>
      <c r="G29" s="64" t="s">
        <v>104</v>
      </c>
      <c r="H29" s="76">
        <f t="shared" ref="H29:I29" si="35">H30+H32+H31+H33+H34+H35</f>
        <v>139.30000000000001</v>
      </c>
      <c r="I29" s="76">
        <f t="shared" si="35"/>
        <v>133.69999999999999</v>
      </c>
      <c r="J29" s="76">
        <f t="shared" ref="J29:K29" si="36">J30+J32+J31+J33+J34+J35</f>
        <v>138.10000000000002</v>
      </c>
      <c r="K29" s="76">
        <f t="shared" si="36"/>
        <v>135.4</v>
      </c>
      <c r="L29" s="76">
        <f t="shared" ref="L29:U29" si="37">L30+L32+L31+L33+L34+L35</f>
        <v>127.7</v>
      </c>
      <c r="M29" s="76">
        <f t="shared" si="37"/>
        <v>52.6</v>
      </c>
      <c r="N29" s="76">
        <f t="shared" ref="N29:Q29" si="38">N30+N32+N31+N33+N34+N35</f>
        <v>0</v>
      </c>
      <c r="O29" s="76">
        <f t="shared" si="38"/>
        <v>0</v>
      </c>
      <c r="P29" s="76">
        <f t="shared" si="38"/>
        <v>0</v>
      </c>
      <c r="Q29" s="76">
        <f t="shared" si="38"/>
        <v>0</v>
      </c>
      <c r="R29" s="76">
        <f t="shared" si="37"/>
        <v>0</v>
      </c>
      <c r="S29" s="76">
        <f t="shared" si="37"/>
        <v>0</v>
      </c>
      <c r="T29" s="76">
        <f t="shared" si="37"/>
        <v>102.8</v>
      </c>
      <c r="U29" s="76">
        <f t="shared" si="37"/>
        <v>107.7</v>
      </c>
      <c r="V29" s="31"/>
    </row>
    <row r="30" spans="1:22" s="10" customFormat="1" ht="15">
      <c r="A30" s="110"/>
      <c r="B30" s="110"/>
      <c r="C30" s="70" t="s">
        <v>51</v>
      </c>
      <c r="D30" s="71"/>
      <c r="E30" s="71"/>
      <c r="F30" s="71"/>
      <c r="G30" s="71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1"/>
      <c r="V30" s="31"/>
    </row>
    <row r="31" spans="1:22" s="10" customFormat="1" ht="42.75">
      <c r="A31" s="110"/>
      <c r="B31" s="110"/>
      <c r="C31" s="70" t="s">
        <v>103</v>
      </c>
      <c r="D31" s="71" t="s">
        <v>105</v>
      </c>
      <c r="E31" s="71" t="s">
        <v>109</v>
      </c>
      <c r="F31" s="73" t="s">
        <v>151</v>
      </c>
      <c r="G31" s="71" t="s">
        <v>108</v>
      </c>
      <c r="H31" s="78">
        <v>33.700000000000003</v>
      </c>
      <c r="I31" s="78">
        <v>28.1</v>
      </c>
      <c r="J31" s="180">
        <v>37.6</v>
      </c>
      <c r="K31" s="180">
        <v>37.6</v>
      </c>
      <c r="L31" s="78">
        <v>67.7</v>
      </c>
      <c r="M31" s="78">
        <v>16.600000000000001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  <c r="T31" s="78">
        <v>37</v>
      </c>
      <c r="U31" s="71" t="s">
        <v>203</v>
      </c>
      <c r="V31" s="31"/>
    </row>
    <row r="32" spans="1:22" s="10" customFormat="1" ht="42.75">
      <c r="A32" s="110"/>
      <c r="B32" s="110"/>
      <c r="C32" s="70" t="s">
        <v>103</v>
      </c>
      <c r="D32" s="71" t="s">
        <v>105</v>
      </c>
      <c r="E32" s="71" t="s">
        <v>109</v>
      </c>
      <c r="F32" s="73" t="s">
        <v>170</v>
      </c>
      <c r="G32" s="71" t="s">
        <v>108</v>
      </c>
      <c r="H32" s="78">
        <v>40.9</v>
      </c>
      <c r="I32" s="78">
        <v>40.9</v>
      </c>
      <c r="J32" s="180">
        <v>33.299999999999997</v>
      </c>
      <c r="K32" s="180">
        <v>30.6</v>
      </c>
      <c r="L32" s="78">
        <v>24</v>
      </c>
      <c r="M32" s="78">
        <v>0</v>
      </c>
      <c r="N32" s="78">
        <v>0</v>
      </c>
      <c r="O32" s="78">
        <v>0</v>
      </c>
      <c r="P32" s="78">
        <v>0</v>
      </c>
      <c r="Q32" s="78">
        <v>0</v>
      </c>
      <c r="R32" s="78">
        <v>0</v>
      </c>
      <c r="S32" s="78">
        <v>0</v>
      </c>
      <c r="T32" s="78">
        <v>0</v>
      </c>
      <c r="U32" s="71" t="s">
        <v>169</v>
      </c>
      <c r="V32" s="31"/>
    </row>
    <row r="33" spans="1:22" s="10" customFormat="1" ht="42.75">
      <c r="A33" s="110"/>
      <c r="B33" s="110"/>
      <c r="C33" s="70" t="s">
        <v>103</v>
      </c>
      <c r="D33" s="71" t="s">
        <v>105</v>
      </c>
      <c r="E33" s="71" t="s">
        <v>109</v>
      </c>
      <c r="F33" s="71" t="s">
        <v>162</v>
      </c>
      <c r="G33" s="71" t="s">
        <v>108</v>
      </c>
      <c r="H33" s="78">
        <v>0</v>
      </c>
      <c r="I33" s="78">
        <v>0</v>
      </c>
      <c r="J33" s="78">
        <v>0</v>
      </c>
      <c r="K33" s="78">
        <v>0</v>
      </c>
      <c r="L33" s="78">
        <v>0</v>
      </c>
      <c r="M33" s="78">
        <v>0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78">
        <v>0</v>
      </c>
      <c r="T33" s="78">
        <v>0</v>
      </c>
      <c r="U33" s="71" t="s">
        <v>169</v>
      </c>
      <c r="V33" s="31"/>
    </row>
    <row r="34" spans="1:22" s="10" customFormat="1" ht="42.75">
      <c r="A34" s="110"/>
      <c r="B34" s="110"/>
      <c r="C34" s="70" t="s">
        <v>103</v>
      </c>
      <c r="D34" s="71" t="s">
        <v>105</v>
      </c>
      <c r="E34" s="71" t="s">
        <v>109</v>
      </c>
      <c r="F34" s="71" t="s">
        <v>163</v>
      </c>
      <c r="G34" s="71" t="s">
        <v>108</v>
      </c>
      <c r="H34" s="78">
        <v>64.7</v>
      </c>
      <c r="I34" s="78">
        <v>64.7</v>
      </c>
      <c r="J34" s="180">
        <v>67.2</v>
      </c>
      <c r="K34" s="180">
        <v>67.2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78">
        <v>0</v>
      </c>
      <c r="T34" s="78">
        <v>0</v>
      </c>
      <c r="U34" s="71" t="s">
        <v>169</v>
      </c>
      <c r="V34" s="31"/>
    </row>
    <row r="35" spans="1:22" s="10" customFormat="1" ht="42.75">
      <c r="A35" s="113"/>
      <c r="B35" s="113"/>
      <c r="C35" s="70" t="s">
        <v>103</v>
      </c>
      <c r="D35" s="71" t="s">
        <v>105</v>
      </c>
      <c r="E35" s="71" t="s">
        <v>109</v>
      </c>
      <c r="F35" s="71" t="s">
        <v>166</v>
      </c>
      <c r="G35" s="71" t="s">
        <v>108</v>
      </c>
      <c r="H35" s="78">
        <v>0</v>
      </c>
      <c r="I35" s="78">
        <v>0</v>
      </c>
      <c r="J35" s="78">
        <v>0</v>
      </c>
      <c r="K35" s="78">
        <v>0</v>
      </c>
      <c r="L35" s="78">
        <v>36</v>
      </c>
      <c r="M35" s="78">
        <v>36</v>
      </c>
      <c r="N35" s="79">
        <v>0</v>
      </c>
      <c r="O35" s="79">
        <v>0</v>
      </c>
      <c r="P35" s="79">
        <v>0</v>
      </c>
      <c r="Q35" s="79">
        <v>0</v>
      </c>
      <c r="R35" s="79">
        <v>0</v>
      </c>
      <c r="S35" s="79">
        <v>0</v>
      </c>
      <c r="T35" s="78">
        <v>65.8</v>
      </c>
      <c r="U35" s="71" t="s">
        <v>202</v>
      </c>
      <c r="V35" s="31"/>
    </row>
    <row r="36" spans="1:22" s="10" customFormat="1" ht="31.5" customHeight="1">
      <c r="A36" s="114" t="s">
        <v>94</v>
      </c>
      <c r="B36" s="114" t="s">
        <v>93</v>
      </c>
      <c r="C36" s="65" t="s">
        <v>24</v>
      </c>
      <c r="D36" s="66" t="s">
        <v>105</v>
      </c>
      <c r="E36" s="66" t="s">
        <v>104</v>
      </c>
      <c r="F36" s="68" t="s">
        <v>153</v>
      </c>
      <c r="G36" s="66" t="s">
        <v>104</v>
      </c>
      <c r="H36" s="77">
        <f t="shared" ref="H36:I36" si="39">H38</f>
        <v>0.8</v>
      </c>
      <c r="I36" s="77">
        <f t="shared" si="39"/>
        <v>0.8</v>
      </c>
      <c r="J36" s="77">
        <f t="shared" ref="J36:K36" si="40">J38</f>
        <v>0.8</v>
      </c>
      <c r="K36" s="77">
        <f t="shared" si="40"/>
        <v>0.8</v>
      </c>
      <c r="L36" s="77">
        <f t="shared" ref="L36:U36" si="41">L38</f>
        <v>0.8</v>
      </c>
      <c r="M36" s="77">
        <f t="shared" si="41"/>
        <v>0</v>
      </c>
      <c r="N36" s="77">
        <f t="shared" ref="N36:Q36" si="42">N38</f>
        <v>0</v>
      </c>
      <c r="O36" s="77">
        <f t="shared" si="42"/>
        <v>0</v>
      </c>
      <c r="P36" s="77">
        <f t="shared" si="42"/>
        <v>0</v>
      </c>
      <c r="Q36" s="77">
        <f t="shared" si="42"/>
        <v>0</v>
      </c>
      <c r="R36" s="77">
        <f t="shared" si="41"/>
        <v>0</v>
      </c>
      <c r="S36" s="77">
        <f t="shared" si="41"/>
        <v>0</v>
      </c>
      <c r="T36" s="77">
        <f t="shared" si="41"/>
        <v>0</v>
      </c>
      <c r="U36" s="77" t="str">
        <f t="shared" si="41"/>
        <v>0</v>
      </c>
      <c r="V36" s="54"/>
    </row>
    <row r="37" spans="1:22" s="10" customFormat="1" ht="15">
      <c r="A37" s="115"/>
      <c r="B37" s="115"/>
      <c r="C37" s="65" t="s">
        <v>51</v>
      </c>
      <c r="D37" s="66"/>
      <c r="E37" s="66"/>
      <c r="F37" s="66"/>
      <c r="G37" s="66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66"/>
      <c r="V37" s="54"/>
    </row>
    <row r="38" spans="1:22" s="10" customFormat="1" ht="45">
      <c r="A38" s="116"/>
      <c r="B38" s="116"/>
      <c r="C38" s="65" t="s">
        <v>103</v>
      </c>
      <c r="D38" s="66" t="s">
        <v>105</v>
      </c>
      <c r="E38" s="66" t="s">
        <v>110</v>
      </c>
      <c r="F38" s="74" t="s">
        <v>152</v>
      </c>
      <c r="G38" s="66" t="s">
        <v>108</v>
      </c>
      <c r="H38" s="77">
        <f t="shared" ref="H38:I38" si="43">H41</f>
        <v>0.8</v>
      </c>
      <c r="I38" s="77">
        <f t="shared" si="43"/>
        <v>0.8</v>
      </c>
      <c r="J38" s="77">
        <f t="shared" ref="J38:K38" si="44">J41</f>
        <v>0.8</v>
      </c>
      <c r="K38" s="77">
        <f t="shared" si="44"/>
        <v>0.8</v>
      </c>
      <c r="L38" s="77">
        <f t="shared" ref="L38:U38" si="45">L41</f>
        <v>0.8</v>
      </c>
      <c r="M38" s="77">
        <f t="shared" si="45"/>
        <v>0</v>
      </c>
      <c r="N38" s="77">
        <f t="shared" ref="N38:Q38" si="46">N41</f>
        <v>0</v>
      </c>
      <c r="O38" s="77">
        <f t="shared" si="46"/>
        <v>0</v>
      </c>
      <c r="P38" s="77">
        <f t="shared" si="46"/>
        <v>0</v>
      </c>
      <c r="Q38" s="77">
        <f t="shared" si="46"/>
        <v>0</v>
      </c>
      <c r="R38" s="77">
        <f t="shared" si="45"/>
        <v>0</v>
      </c>
      <c r="S38" s="77">
        <f t="shared" si="45"/>
        <v>0</v>
      </c>
      <c r="T38" s="77">
        <f t="shared" si="45"/>
        <v>0</v>
      </c>
      <c r="U38" s="77" t="str">
        <f t="shared" si="45"/>
        <v>0</v>
      </c>
      <c r="V38" s="54"/>
    </row>
    <row r="39" spans="1:22" s="10" customFormat="1" ht="28.5">
      <c r="A39" s="109" t="s">
        <v>102</v>
      </c>
      <c r="B39" s="109" t="s">
        <v>99</v>
      </c>
      <c r="C39" s="70" t="s">
        <v>24</v>
      </c>
      <c r="D39" s="71" t="s">
        <v>105</v>
      </c>
      <c r="E39" s="71" t="s">
        <v>104</v>
      </c>
      <c r="F39" s="71" t="s">
        <v>104</v>
      </c>
      <c r="G39" s="71" t="s">
        <v>104</v>
      </c>
      <c r="H39" s="78">
        <v>0</v>
      </c>
      <c r="I39" s="78">
        <v>0</v>
      </c>
      <c r="J39" s="78">
        <v>0</v>
      </c>
      <c r="K39" s="78">
        <v>0</v>
      </c>
      <c r="L39" s="78">
        <v>0</v>
      </c>
      <c r="M39" s="78">
        <v>0</v>
      </c>
      <c r="N39" s="78">
        <v>0</v>
      </c>
      <c r="O39" s="78">
        <v>0</v>
      </c>
      <c r="P39" s="78">
        <v>0</v>
      </c>
      <c r="Q39" s="78">
        <v>0</v>
      </c>
      <c r="R39" s="78">
        <v>0</v>
      </c>
      <c r="S39" s="78">
        <v>0</v>
      </c>
      <c r="T39" s="78">
        <f>T41</f>
        <v>0</v>
      </c>
      <c r="U39" s="78" t="str">
        <f>U41</f>
        <v>0</v>
      </c>
      <c r="V39" s="31"/>
    </row>
    <row r="40" spans="1:22" s="10" customFormat="1" ht="15">
      <c r="A40" s="110"/>
      <c r="B40" s="110"/>
      <c r="C40" s="70" t="s">
        <v>51</v>
      </c>
      <c r="D40" s="71"/>
      <c r="E40" s="71"/>
      <c r="F40" s="71"/>
      <c r="G40" s="71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1"/>
      <c r="V40" s="31"/>
    </row>
    <row r="41" spans="1:22" s="10" customFormat="1" ht="42.75">
      <c r="A41" s="110"/>
      <c r="B41" s="110"/>
      <c r="C41" s="70" t="s">
        <v>103</v>
      </c>
      <c r="D41" s="71" t="s">
        <v>105</v>
      </c>
      <c r="E41" s="71" t="s">
        <v>110</v>
      </c>
      <c r="F41" s="75" t="s">
        <v>152</v>
      </c>
      <c r="G41" s="71" t="s">
        <v>108</v>
      </c>
      <c r="H41" s="78">
        <v>0.8</v>
      </c>
      <c r="I41" s="78">
        <v>0.8</v>
      </c>
      <c r="J41" s="78">
        <v>0.8</v>
      </c>
      <c r="K41" s="78">
        <v>0.8</v>
      </c>
      <c r="L41" s="78">
        <v>0.8</v>
      </c>
      <c r="M41" s="78">
        <v>0</v>
      </c>
      <c r="N41" s="78">
        <v>0</v>
      </c>
      <c r="O41" s="79">
        <v>0</v>
      </c>
      <c r="P41" s="78">
        <v>0</v>
      </c>
      <c r="Q41" s="79">
        <v>0</v>
      </c>
      <c r="R41" s="78">
        <v>0</v>
      </c>
      <c r="S41" s="79">
        <v>0</v>
      </c>
      <c r="T41" s="78">
        <v>0</v>
      </c>
      <c r="U41" s="71" t="s">
        <v>169</v>
      </c>
      <c r="V41" s="31"/>
    </row>
    <row r="42" spans="1:22" s="10" customFormat="1" ht="30">
      <c r="A42" s="93"/>
      <c r="B42" s="120" t="s">
        <v>194</v>
      </c>
      <c r="C42" s="65" t="s">
        <v>24</v>
      </c>
      <c r="D42" s="64" t="s">
        <v>105</v>
      </c>
      <c r="E42" s="64" t="s">
        <v>104</v>
      </c>
      <c r="F42" s="97" t="s">
        <v>197</v>
      </c>
      <c r="G42" s="64"/>
      <c r="H42" s="76"/>
      <c r="I42" s="76"/>
      <c r="J42" s="76">
        <f>J47</f>
        <v>30</v>
      </c>
      <c r="K42" s="76">
        <f>K47</f>
        <v>30</v>
      </c>
      <c r="L42" s="76">
        <f>L44</f>
        <v>0</v>
      </c>
      <c r="M42" s="76"/>
      <c r="N42" s="76"/>
      <c r="O42" s="98"/>
      <c r="P42" s="76"/>
      <c r="Q42" s="98"/>
      <c r="R42" s="76"/>
      <c r="S42" s="98"/>
      <c r="T42" s="76"/>
      <c r="U42" s="64"/>
      <c r="V42" s="99"/>
    </row>
    <row r="43" spans="1:22" s="10" customFormat="1" ht="15">
      <c r="A43" s="93"/>
      <c r="B43" s="120"/>
      <c r="C43" s="65" t="s">
        <v>51</v>
      </c>
      <c r="D43" s="64"/>
      <c r="E43" s="64"/>
      <c r="F43" s="97"/>
      <c r="G43" s="64"/>
      <c r="H43" s="76"/>
      <c r="I43" s="76"/>
      <c r="J43" s="76"/>
      <c r="K43" s="76"/>
      <c r="L43" s="76"/>
      <c r="M43" s="76"/>
      <c r="N43" s="76"/>
      <c r="O43" s="98"/>
      <c r="P43" s="76"/>
      <c r="Q43" s="98"/>
      <c r="R43" s="76"/>
      <c r="S43" s="98"/>
      <c r="T43" s="76"/>
      <c r="U43" s="64"/>
      <c r="V43" s="99"/>
    </row>
    <row r="44" spans="1:22" s="10" customFormat="1" ht="45">
      <c r="A44" s="93"/>
      <c r="B44" s="120"/>
      <c r="C44" s="65" t="s">
        <v>103</v>
      </c>
      <c r="D44" s="64" t="s">
        <v>105</v>
      </c>
      <c r="E44" s="64" t="s">
        <v>195</v>
      </c>
      <c r="F44" s="100" t="s">
        <v>196</v>
      </c>
      <c r="G44" s="64" t="s">
        <v>108</v>
      </c>
      <c r="H44" s="76"/>
      <c r="I44" s="76"/>
      <c r="J44" s="76"/>
      <c r="K44" s="76"/>
      <c r="L44" s="76">
        <v>0</v>
      </c>
      <c r="M44" s="76"/>
      <c r="N44" s="76"/>
      <c r="O44" s="98"/>
      <c r="P44" s="76"/>
      <c r="Q44" s="98"/>
      <c r="R44" s="76"/>
      <c r="S44" s="98"/>
      <c r="T44" s="76"/>
      <c r="U44" s="64"/>
      <c r="V44" s="99"/>
    </row>
    <row r="45" spans="1:22" s="10" customFormat="1" ht="28.5">
      <c r="A45" s="93"/>
      <c r="B45" s="109" t="s">
        <v>193</v>
      </c>
      <c r="C45" s="70" t="s">
        <v>24</v>
      </c>
      <c r="D45" s="71" t="s">
        <v>105</v>
      </c>
      <c r="E45" s="71"/>
      <c r="F45" s="73" t="s">
        <v>197</v>
      </c>
      <c r="G45" s="71"/>
      <c r="H45" s="78"/>
      <c r="I45" s="78"/>
      <c r="J45" s="78"/>
      <c r="K45" s="78"/>
      <c r="L45" s="78">
        <f>L47</f>
        <v>0</v>
      </c>
      <c r="M45" s="78"/>
      <c r="N45" s="78"/>
      <c r="O45" s="79"/>
      <c r="P45" s="78"/>
      <c r="Q45" s="79"/>
      <c r="R45" s="78"/>
      <c r="S45" s="79"/>
      <c r="T45" s="78"/>
      <c r="U45" s="71"/>
      <c r="V45" s="31"/>
    </row>
    <row r="46" spans="1:22" s="10" customFormat="1" ht="15">
      <c r="A46" s="93"/>
      <c r="B46" s="110"/>
      <c r="C46" s="70" t="s">
        <v>51</v>
      </c>
      <c r="D46" s="71"/>
      <c r="E46" s="71"/>
      <c r="F46" s="73"/>
      <c r="G46" s="71"/>
      <c r="H46" s="78"/>
      <c r="I46" s="78"/>
      <c r="J46" s="78"/>
      <c r="K46" s="78"/>
      <c r="L46" s="78"/>
      <c r="M46" s="78"/>
      <c r="N46" s="78"/>
      <c r="O46" s="79"/>
      <c r="P46" s="78"/>
      <c r="Q46" s="79"/>
      <c r="R46" s="78"/>
      <c r="S46" s="79"/>
      <c r="T46" s="78"/>
      <c r="U46" s="71"/>
      <c r="V46" s="31"/>
    </row>
    <row r="47" spans="1:22" s="10" customFormat="1" ht="42.75">
      <c r="A47" s="93"/>
      <c r="B47" s="113"/>
      <c r="C47" s="70" t="s">
        <v>103</v>
      </c>
      <c r="D47" s="71" t="s">
        <v>105</v>
      </c>
      <c r="E47" s="71" t="s">
        <v>195</v>
      </c>
      <c r="F47" s="96" t="s">
        <v>196</v>
      </c>
      <c r="G47" s="71" t="s">
        <v>108</v>
      </c>
      <c r="H47" s="78"/>
      <c r="I47" s="78"/>
      <c r="J47" s="78">
        <v>30</v>
      </c>
      <c r="K47" s="78">
        <v>30</v>
      </c>
      <c r="L47" s="78">
        <v>0</v>
      </c>
      <c r="M47" s="78"/>
      <c r="N47" s="78"/>
      <c r="O47" s="79"/>
      <c r="P47" s="78"/>
      <c r="Q47" s="79"/>
      <c r="R47" s="78"/>
      <c r="S47" s="79"/>
      <c r="T47" s="78"/>
      <c r="U47" s="71"/>
      <c r="V47" s="31"/>
    </row>
    <row r="48" spans="1:22" ht="31.5" customHeight="1">
      <c r="A48" s="114" t="s">
        <v>149</v>
      </c>
      <c r="B48" s="114" t="s">
        <v>147</v>
      </c>
      <c r="C48" s="65" t="s">
        <v>24</v>
      </c>
      <c r="D48" s="66" t="s">
        <v>105</v>
      </c>
      <c r="E48" s="66" t="s">
        <v>104</v>
      </c>
      <c r="F48" s="68" t="s">
        <v>159</v>
      </c>
      <c r="G48" s="66"/>
      <c r="H48" s="77">
        <f t="shared" ref="H48:I48" si="47">H50+H52+H51</f>
        <v>26</v>
      </c>
      <c r="I48" s="77">
        <f t="shared" si="47"/>
        <v>26</v>
      </c>
      <c r="J48" s="77">
        <f t="shared" ref="J48:K48" si="48">J50+J52+J51</f>
        <v>30.5</v>
      </c>
      <c r="K48" s="77">
        <f t="shared" si="48"/>
        <v>30.5</v>
      </c>
      <c r="L48" s="77">
        <f t="shared" ref="L48:U48" si="49">L50+L52+L51</f>
        <v>35.300000000000004</v>
      </c>
      <c r="M48" s="77">
        <f t="shared" si="49"/>
        <v>16.2</v>
      </c>
      <c r="N48" s="77">
        <f t="shared" ref="N48:Q48" si="50">N50+N52+N51</f>
        <v>0</v>
      </c>
      <c r="O48" s="77">
        <f t="shared" si="50"/>
        <v>0</v>
      </c>
      <c r="P48" s="77">
        <f t="shared" si="50"/>
        <v>0</v>
      </c>
      <c r="Q48" s="77">
        <f t="shared" si="50"/>
        <v>0</v>
      </c>
      <c r="R48" s="77">
        <f t="shared" si="49"/>
        <v>0</v>
      </c>
      <c r="S48" s="77">
        <f t="shared" si="49"/>
        <v>0</v>
      </c>
      <c r="T48" s="77">
        <f t="shared" si="49"/>
        <v>28.6</v>
      </c>
      <c r="U48" s="77">
        <f t="shared" si="49"/>
        <v>28.6</v>
      </c>
      <c r="V48" s="55"/>
    </row>
    <row r="49" spans="1:22" ht="15">
      <c r="A49" s="116"/>
      <c r="B49" s="121"/>
      <c r="C49" s="65" t="s">
        <v>51</v>
      </c>
      <c r="D49" s="66"/>
      <c r="E49" s="66"/>
      <c r="F49" s="66"/>
      <c r="G49" s="66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5"/>
    </row>
    <row r="50" spans="1:22" ht="45">
      <c r="A50" s="116"/>
      <c r="B50" s="116"/>
      <c r="C50" s="65" t="s">
        <v>103</v>
      </c>
      <c r="D50" s="66" t="s">
        <v>105</v>
      </c>
      <c r="E50" s="66" t="s">
        <v>158</v>
      </c>
      <c r="F50" s="72" t="s">
        <v>156</v>
      </c>
      <c r="G50" s="66" t="s">
        <v>108</v>
      </c>
      <c r="H50" s="78">
        <f t="shared" ref="H50:I50" si="51">H56+H59+H63</f>
        <v>0</v>
      </c>
      <c r="I50" s="78">
        <f t="shared" si="51"/>
        <v>0</v>
      </c>
      <c r="J50" s="78">
        <f t="shared" ref="J50:K50" si="52">J56+J59+J63</f>
        <v>0</v>
      </c>
      <c r="K50" s="78">
        <f t="shared" si="52"/>
        <v>0</v>
      </c>
      <c r="L50" s="78">
        <f t="shared" ref="L50:U50" si="53">L56+L59+L63</f>
        <v>0</v>
      </c>
      <c r="M50" s="78">
        <f t="shared" si="53"/>
        <v>0</v>
      </c>
      <c r="N50" s="78">
        <f t="shared" ref="N50:Q50" si="54">N56+N59+N63</f>
        <v>0</v>
      </c>
      <c r="O50" s="78">
        <f t="shared" si="54"/>
        <v>0</v>
      </c>
      <c r="P50" s="78">
        <f t="shared" si="54"/>
        <v>0</v>
      </c>
      <c r="Q50" s="78">
        <f t="shared" si="54"/>
        <v>0</v>
      </c>
      <c r="R50" s="78">
        <f t="shared" si="53"/>
        <v>0</v>
      </c>
      <c r="S50" s="78">
        <f t="shared" si="53"/>
        <v>0</v>
      </c>
      <c r="T50" s="78">
        <f t="shared" si="53"/>
        <v>0</v>
      </c>
      <c r="U50" s="78">
        <f t="shared" si="53"/>
        <v>0</v>
      </c>
      <c r="V50" s="55"/>
    </row>
    <row r="51" spans="1:22" ht="45">
      <c r="A51" s="116"/>
      <c r="B51" s="116"/>
      <c r="C51" s="65" t="s">
        <v>103</v>
      </c>
      <c r="D51" s="66" t="s">
        <v>105</v>
      </c>
      <c r="E51" s="66" t="s">
        <v>158</v>
      </c>
      <c r="F51" s="72" t="s">
        <v>157</v>
      </c>
      <c r="G51" s="66" t="s">
        <v>108</v>
      </c>
      <c r="H51" s="78">
        <f t="shared" ref="H51:K51" si="55">H60+H64</f>
        <v>21.5</v>
      </c>
      <c r="I51" s="78">
        <f t="shared" si="55"/>
        <v>21.5</v>
      </c>
      <c r="J51" s="78">
        <f t="shared" ref="J51:K51" si="56">J60+J64</f>
        <v>30.1</v>
      </c>
      <c r="K51" s="78">
        <f t="shared" si="56"/>
        <v>30.1</v>
      </c>
      <c r="L51" s="78">
        <f t="shared" ref="L51:U51" si="57">L60+L64</f>
        <v>30.1</v>
      </c>
      <c r="M51" s="78">
        <f t="shared" si="57"/>
        <v>11</v>
      </c>
      <c r="N51" s="78">
        <f t="shared" ref="N51:Q51" si="58">N60+N64</f>
        <v>0</v>
      </c>
      <c r="O51" s="78">
        <f t="shared" si="58"/>
        <v>0</v>
      </c>
      <c r="P51" s="78">
        <f t="shared" si="58"/>
        <v>0</v>
      </c>
      <c r="Q51" s="78">
        <f t="shared" si="58"/>
        <v>0</v>
      </c>
      <c r="R51" s="78">
        <f t="shared" si="57"/>
        <v>0</v>
      </c>
      <c r="S51" s="78">
        <f t="shared" si="57"/>
        <v>0</v>
      </c>
      <c r="T51" s="78">
        <f t="shared" si="57"/>
        <v>28.6</v>
      </c>
      <c r="U51" s="78">
        <f t="shared" si="57"/>
        <v>28.6</v>
      </c>
      <c r="V51" s="55"/>
    </row>
    <row r="52" spans="1:22" ht="45">
      <c r="A52" s="115"/>
      <c r="B52" s="115"/>
      <c r="C52" s="65" t="s">
        <v>103</v>
      </c>
      <c r="D52" s="66" t="s">
        <v>105</v>
      </c>
      <c r="E52" s="66" t="s">
        <v>158</v>
      </c>
      <c r="F52" s="92" t="s">
        <v>182</v>
      </c>
      <c r="G52" s="66" t="s">
        <v>108</v>
      </c>
      <c r="H52" s="78">
        <f t="shared" ref="H52:I52" si="59">H55</f>
        <v>4.5</v>
      </c>
      <c r="I52" s="78">
        <f t="shared" si="59"/>
        <v>4.5</v>
      </c>
      <c r="J52" s="78">
        <f t="shared" ref="J52:K52" si="60">J55</f>
        <v>0.4</v>
      </c>
      <c r="K52" s="78">
        <f t="shared" si="60"/>
        <v>0.4</v>
      </c>
      <c r="L52" s="78">
        <f t="shared" ref="L52:U52" si="61">L55</f>
        <v>5.2</v>
      </c>
      <c r="M52" s="78">
        <f t="shared" si="61"/>
        <v>5.2</v>
      </c>
      <c r="N52" s="78">
        <f t="shared" ref="N52:Q52" si="62">N55</f>
        <v>0</v>
      </c>
      <c r="O52" s="78">
        <f t="shared" si="62"/>
        <v>0</v>
      </c>
      <c r="P52" s="78">
        <f t="shared" si="62"/>
        <v>0</v>
      </c>
      <c r="Q52" s="78">
        <f t="shared" si="62"/>
        <v>0</v>
      </c>
      <c r="R52" s="78">
        <f t="shared" si="61"/>
        <v>0</v>
      </c>
      <c r="S52" s="78">
        <f t="shared" si="61"/>
        <v>0</v>
      </c>
      <c r="T52" s="78">
        <f t="shared" si="61"/>
        <v>0</v>
      </c>
      <c r="U52" s="78" t="str">
        <f t="shared" si="61"/>
        <v>0</v>
      </c>
      <c r="V52" s="55"/>
    </row>
    <row r="53" spans="1:22" ht="28.5">
      <c r="A53" s="109" t="s">
        <v>184</v>
      </c>
      <c r="B53" s="110" t="s">
        <v>148</v>
      </c>
      <c r="C53" s="70" t="s">
        <v>24</v>
      </c>
      <c r="D53" s="71" t="s">
        <v>105</v>
      </c>
      <c r="E53" s="71" t="s">
        <v>104</v>
      </c>
      <c r="F53" s="71" t="s">
        <v>104</v>
      </c>
      <c r="G53" s="71" t="s">
        <v>104</v>
      </c>
      <c r="H53" s="78">
        <v>0</v>
      </c>
      <c r="I53" s="78">
        <v>0</v>
      </c>
      <c r="J53" s="78">
        <v>0</v>
      </c>
      <c r="K53" s="78">
        <v>0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0</v>
      </c>
      <c r="U53" s="71" t="s">
        <v>169</v>
      </c>
      <c r="V53" s="53"/>
    </row>
    <row r="54" spans="1:22" ht="14.25">
      <c r="A54" s="110"/>
      <c r="B54" s="110"/>
      <c r="C54" s="70" t="s">
        <v>51</v>
      </c>
      <c r="D54" s="71"/>
      <c r="E54" s="71"/>
      <c r="F54" s="71"/>
      <c r="G54" s="71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53"/>
    </row>
    <row r="55" spans="1:22" ht="42.75">
      <c r="A55" s="110"/>
      <c r="B55" s="110"/>
      <c r="C55" s="70" t="s">
        <v>103</v>
      </c>
      <c r="D55" s="71" t="s">
        <v>105</v>
      </c>
      <c r="E55" s="71" t="s">
        <v>158</v>
      </c>
      <c r="F55" s="75" t="s">
        <v>182</v>
      </c>
      <c r="G55" s="71" t="s">
        <v>108</v>
      </c>
      <c r="H55" s="78">
        <v>4.5</v>
      </c>
      <c r="I55" s="78">
        <v>4.5</v>
      </c>
      <c r="J55" s="78">
        <v>0.4</v>
      </c>
      <c r="K55" s="78">
        <v>0.4</v>
      </c>
      <c r="L55" s="78">
        <v>5.2</v>
      </c>
      <c r="M55" s="78">
        <v>5.2</v>
      </c>
      <c r="N55" s="78">
        <v>0</v>
      </c>
      <c r="O55" s="78">
        <v>0</v>
      </c>
      <c r="P55" s="78">
        <v>0</v>
      </c>
      <c r="Q55" s="78">
        <v>0</v>
      </c>
      <c r="R55" s="78">
        <v>0</v>
      </c>
      <c r="S55" s="78">
        <v>0</v>
      </c>
      <c r="T55" s="78">
        <v>0</v>
      </c>
      <c r="U55" s="71" t="s">
        <v>169</v>
      </c>
      <c r="V55" s="53"/>
    </row>
    <row r="56" spans="1:22" ht="42.75">
      <c r="A56" s="110"/>
      <c r="B56" s="110"/>
      <c r="C56" s="70" t="s">
        <v>103</v>
      </c>
      <c r="D56" s="71" t="s">
        <v>105</v>
      </c>
      <c r="E56" s="71" t="s">
        <v>158</v>
      </c>
      <c r="F56" s="75" t="s">
        <v>156</v>
      </c>
      <c r="G56" s="71" t="s">
        <v>108</v>
      </c>
      <c r="H56" s="78">
        <v>0</v>
      </c>
      <c r="I56" s="78">
        <v>0</v>
      </c>
      <c r="J56" s="78">
        <v>0</v>
      </c>
      <c r="K56" s="78">
        <v>0</v>
      </c>
      <c r="L56" s="78">
        <v>0</v>
      </c>
      <c r="M56" s="78">
        <v>0</v>
      </c>
      <c r="N56" s="78">
        <v>0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  <c r="U56" s="71" t="s">
        <v>169</v>
      </c>
      <c r="V56" s="53"/>
    </row>
    <row r="57" spans="1:22" ht="28.5">
      <c r="A57" s="111" t="s">
        <v>185</v>
      </c>
      <c r="B57" s="111" t="s">
        <v>164</v>
      </c>
      <c r="C57" s="70" t="s">
        <v>24</v>
      </c>
      <c r="D57" s="71" t="s">
        <v>105</v>
      </c>
      <c r="E57" s="71" t="s">
        <v>104</v>
      </c>
      <c r="F57" s="71" t="s">
        <v>104</v>
      </c>
      <c r="G57" s="71" t="s">
        <v>104</v>
      </c>
      <c r="H57" s="78">
        <f t="shared" ref="H57:I57" si="63">H59+H60</f>
        <v>0</v>
      </c>
      <c r="I57" s="78">
        <f t="shared" si="63"/>
        <v>0</v>
      </c>
      <c r="J57" s="78">
        <f t="shared" ref="J57:K57" si="64">J59+J60</f>
        <v>0</v>
      </c>
      <c r="K57" s="78">
        <f t="shared" si="64"/>
        <v>0</v>
      </c>
      <c r="L57" s="78">
        <f t="shared" ref="L57:U57" si="65">L59+L60</f>
        <v>0</v>
      </c>
      <c r="M57" s="78">
        <f t="shared" si="65"/>
        <v>0</v>
      </c>
      <c r="N57" s="78">
        <f t="shared" ref="N57:Q57" si="66">N59+N60</f>
        <v>0</v>
      </c>
      <c r="O57" s="78">
        <f t="shared" si="66"/>
        <v>0</v>
      </c>
      <c r="P57" s="78">
        <f t="shared" si="66"/>
        <v>0</v>
      </c>
      <c r="Q57" s="78">
        <f t="shared" si="66"/>
        <v>0</v>
      </c>
      <c r="R57" s="78">
        <f t="shared" si="65"/>
        <v>0</v>
      </c>
      <c r="S57" s="78">
        <f t="shared" si="65"/>
        <v>0</v>
      </c>
      <c r="T57" s="78">
        <f t="shared" si="65"/>
        <v>0</v>
      </c>
      <c r="U57" s="78">
        <f t="shared" si="65"/>
        <v>0</v>
      </c>
      <c r="V57" s="53"/>
    </row>
    <row r="58" spans="1:22" ht="14.25">
      <c r="A58" s="111"/>
      <c r="B58" s="111"/>
      <c r="C58" s="70" t="s">
        <v>51</v>
      </c>
      <c r="D58" s="71"/>
      <c r="E58" s="71"/>
      <c r="F58" s="71"/>
      <c r="G58" s="71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1"/>
      <c r="V58" s="53"/>
    </row>
    <row r="59" spans="1:22" ht="42.75">
      <c r="A59" s="111"/>
      <c r="B59" s="111"/>
      <c r="C59" s="70" t="s">
        <v>103</v>
      </c>
      <c r="D59" s="71" t="s">
        <v>105</v>
      </c>
      <c r="E59" s="71" t="s">
        <v>158</v>
      </c>
      <c r="F59" s="75" t="s">
        <v>156</v>
      </c>
      <c r="G59" s="71" t="s">
        <v>108</v>
      </c>
      <c r="H59" s="78">
        <v>0</v>
      </c>
      <c r="I59" s="78">
        <v>0</v>
      </c>
      <c r="J59" s="78">
        <v>0</v>
      </c>
      <c r="K59" s="78">
        <v>0</v>
      </c>
      <c r="L59" s="78">
        <v>0</v>
      </c>
      <c r="M59" s="78">
        <v>0</v>
      </c>
      <c r="N59" s="78">
        <v>0</v>
      </c>
      <c r="O59" s="78">
        <v>0</v>
      </c>
      <c r="P59" s="78">
        <v>0</v>
      </c>
      <c r="Q59" s="78">
        <v>0</v>
      </c>
      <c r="R59" s="78">
        <v>0</v>
      </c>
      <c r="S59" s="78">
        <v>0</v>
      </c>
      <c r="T59" s="78">
        <v>0</v>
      </c>
      <c r="U59" s="71" t="s">
        <v>169</v>
      </c>
      <c r="V59" s="53"/>
    </row>
    <row r="60" spans="1:22" ht="42.75">
      <c r="A60" s="111"/>
      <c r="B60" s="111"/>
      <c r="C60" s="70" t="s">
        <v>103</v>
      </c>
      <c r="D60" s="71" t="s">
        <v>105</v>
      </c>
      <c r="E60" s="71" t="s">
        <v>158</v>
      </c>
      <c r="F60" s="73" t="s">
        <v>157</v>
      </c>
      <c r="G60" s="71" t="s">
        <v>108</v>
      </c>
      <c r="H60" s="78">
        <v>0</v>
      </c>
      <c r="I60" s="78">
        <v>0</v>
      </c>
      <c r="J60" s="78">
        <v>0</v>
      </c>
      <c r="K60" s="78">
        <v>0</v>
      </c>
      <c r="L60" s="78">
        <v>0</v>
      </c>
      <c r="M60" s="78">
        <v>0</v>
      </c>
      <c r="N60" s="78">
        <v>0</v>
      </c>
      <c r="O60" s="78">
        <v>0</v>
      </c>
      <c r="P60" s="78">
        <v>0</v>
      </c>
      <c r="Q60" s="78">
        <v>0</v>
      </c>
      <c r="R60" s="78">
        <v>0</v>
      </c>
      <c r="S60" s="78">
        <v>0</v>
      </c>
      <c r="T60" s="78">
        <v>0</v>
      </c>
      <c r="U60" s="71" t="s">
        <v>169</v>
      </c>
      <c r="V60" s="53"/>
    </row>
    <row r="61" spans="1:22" ht="28.5">
      <c r="A61" s="111" t="s">
        <v>186</v>
      </c>
      <c r="B61" s="111" t="s">
        <v>175</v>
      </c>
      <c r="C61" s="70" t="s">
        <v>24</v>
      </c>
      <c r="D61" s="71" t="s">
        <v>105</v>
      </c>
      <c r="E61" s="71" t="s">
        <v>104</v>
      </c>
      <c r="F61" s="71" t="s">
        <v>104</v>
      </c>
      <c r="G61" s="71" t="s">
        <v>104</v>
      </c>
      <c r="H61" s="78">
        <f t="shared" ref="H61:I61" si="67">H63+H64</f>
        <v>21.5</v>
      </c>
      <c r="I61" s="78">
        <f t="shared" si="67"/>
        <v>21.5</v>
      </c>
      <c r="J61" s="78">
        <f>J63+J64</f>
        <v>30.1</v>
      </c>
      <c r="K61" s="78">
        <f t="shared" ref="K61" si="68">K63+K64</f>
        <v>30.1</v>
      </c>
      <c r="L61" s="78">
        <f>L63+L64</f>
        <v>30.1</v>
      </c>
      <c r="M61" s="78">
        <f t="shared" ref="M61:U61" si="69">M63+M64</f>
        <v>11</v>
      </c>
      <c r="N61" s="78">
        <f t="shared" ref="N61:Q61" si="70">N63+N64</f>
        <v>0</v>
      </c>
      <c r="O61" s="78">
        <f t="shared" si="70"/>
        <v>0</v>
      </c>
      <c r="P61" s="78">
        <f t="shared" si="70"/>
        <v>0</v>
      </c>
      <c r="Q61" s="78">
        <f t="shared" si="70"/>
        <v>0</v>
      </c>
      <c r="R61" s="78">
        <f t="shared" si="69"/>
        <v>0</v>
      </c>
      <c r="S61" s="78">
        <f t="shared" si="69"/>
        <v>0</v>
      </c>
      <c r="T61" s="78">
        <f t="shared" si="69"/>
        <v>28.6</v>
      </c>
      <c r="U61" s="78">
        <f t="shared" si="69"/>
        <v>28.6</v>
      </c>
      <c r="V61" s="53"/>
    </row>
    <row r="62" spans="1:22" ht="14.25">
      <c r="A62" s="111"/>
      <c r="B62" s="111"/>
      <c r="C62" s="70" t="s">
        <v>51</v>
      </c>
      <c r="D62" s="71"/>
      <c r="E62" s="71"/>
      <c r="F62" s="71"/>
      <c r="G62" s="71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53"/>
    </row>
    <row r="63" spans="1:22" ht="42.75">
      <c r="A63" s="111"/>
      <c r="B63" s="111"/>
      <c r="C63" s="70" t="s">
        <v>103</v>
      </c>
      <c r="D63" s="71" t="s">
        <v>105</v>
      </c>
      <c r="E63" s="71" t="s">
        <v>158</v>
      </c>
      <c r="F63" s="75" t="s">
        <v>156</v>
      </c>
      <c r="G63" s="71" t="s">
        <v>108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53"/>
    </row>
    <row r="64" spans="1:22" ht="42.75">
      <c r="A64" s="111"/>
      <c r="B64" s="111"/>
      <c r="C64" s="70" t="s">
        <v>103</v>
      </c>
      <c r="D64" s="71" t="s">
        <v>105</v>
      </c>
      <c r="E64" s="71" t="s">
        <v>158</v>
      </c>
      <c r="F64" s="73" t="s">
        <v>157</v>
      </c>
      <c r="G64" s="71" t="s">
        <v>108</v>
      </c>
      <c r="H64" s="80">
        <v>21.5</v>
      </c>
      <c r="I64" s="80">
        <v>21.5</v>
      </c>
      <c r="J64" s="80">
        <v>30.1</v>
      </c>
      <c r="K64" s="80">
        <v>30.1</v>
      </c>
      <c r="L64" s="80">
        <v>30.1</v>
      </c>
      <c r="M64" s="80">
        <v>11</v>
      </c>
      <c r="N64" s="78">
        <v>0</v>
      </c>
      <c r="O64" s="78">
        <v>0</v>
      </c>
      <c r="P64" s="78">
        <v>0</v>
      </c>
      <c r="Q64" s="78">
        <v>0</v>
      </c>
      <c r="R64" s="78">
        <v>0</v>
      </c>
      <c r="S64" s="78">
        <v>0</v>
      </c>
      <c r="T64" s="78">
        <v>28.6</v>
      </c>
      <c r="U64" s="71" t="s">
        <v>204</v>
      </c>
      <c r="V64" s="53"/>
    </row>
  </sheetData>
  <mergeCells count="47">
    <mergeCell ref="R1:V1"/>
    <mergeCell ref="R2:V2"/>
    <mergeCell ref="A4:V4"/>
    <mergeCell ref="H6:U6"/>
    <mergeCell ref="D6:G6"/>
    <mergeCell ref="A6:A9"/>
    <mergeCell ref="F7:F9"/>
    <mergeCell ref="G7:G9"/>
    <mergeCell ref="V6:V9"/>
    <mergeCell ref="C6:C9"/>
    <mergeCell ref="B6:B9"/>
    <mergeCell ref="T7:U8"/>
    <mergeCell ref="P8:Q8"/>
    <mergeCell ref="L7:S7"/>
    <mergeCell ref="R8:S8"/>
    <mergeCell ref="E7:E9"/>
    <mergeCell ref="D7:D9"/>
    <mergeCell ref="H7:I8"/>
    <mergeCell ref="J7:K8"/>
    <mergeCell ref="L8:M8"/>
    <mergeCell ref="B23:B28"/>
    <mergeCell ref="B10:B12"/>
    <mergeCell ref="B13:B14"/>
    <mergeCell ref="A57:A60"/>
    <mergeCell ref="B57:B60"/>
    <mergeCell ref="B48:B52"/>
    <mergeCell ref="B53:B56"/>
    <mergeCell ref="B29:B35"/>
    <mergeCell ref="B36:B38"/>
    <mergeCell ref="B39:B41"/>
    <mergeCell ref="B45:B47"/>
    <mergeCell ref="A19:A22"/>
    <mergeCell ref="A61:A64"/>
    <mergeCell ref="B61:B64"/>
    <mergeCell ref="N8:O8"/>
    <mergeCell ref="A29:A35"/>
    <mergeCell ref="A36:A38"/>
    <mergeCell ref="A39:A41"/>
    <mergeCell ref="A48:A52"/>
    <mergeCell ref="A53:A56"/>
    <mergeCell ref="A23:A28"/>
    <mergeCell ref="A10:A12"/>
    <mergeCell ref="A13:A14"/>
    <mergeCell ref="A15:A18"/>
    <mergeCell ref="B15:B18"/>
    <mergeCell ref="B19:B22"/>
    <mergeCell ref="B42:B44"/>
  </mergeCells>
  <phoneticPr fontId="1" type="noConversion"/>
  <pageMargins left="0.59055118110236227" right="0.19685039370078741" top="0.51181102362204722" bottom="0.51181102362204722" header="0.31496062992125984" footer="0.23622047244094491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view="pageBreakPreview" topLeftCell="A4" zoomScale="73" zoomScaleNormal="50" zoomScaleSheetLayoutView="73" workbookViewId="0">
      <selection activeCell="H84" sqref="H84:I84"/>
    </sheetView>
  </sheetViews>
  <sheetFormatPr defaultRowHeight="12.75"/>
  <cols>
    <col min="1" max="1" width="16.140625" customWidth="1"/>
    <col min="2" max="2" width="28.42578125" customWidth="1"/>
    <col min="3" max="3" width="27.28515625" customWidth="1"/>
    <col min="4" max="4" width="9.28515625" customWidth="1"/>
    <col min="5" max="5" width="10.5703125" customWidth="1"/>
    <col min="6" max="6" width="9.28515625" customWidth="1"/>
    <col min="7" max="13" width="10.5703125" customWidth="1"/>
    <col min="14" max="14" width="9.5703125" customWidth="1"/>
    <col min="15" max="15" width="12.28515625" customWidth="1"/>
    <col min="16" max="16" width="10.28515625" customWidth="1"/>
    <col min="17" max="17" width="13.7109375" customWidth="1"/>
    <col min="18" max="18" width="18.85546875" customWidth="1"/>
  </cols>
  <sheetData>
    <row r="1" spans="1:18" ht="15.75">
      <c r="P1" s="105" t="s">
        <v>28</v>
      </c>
      <c r="Q1" s="105"/>
      <c r="R1" s="105"/>
    </row>
    <row r="2" spans="1:18" ht="67.5" customHeight="1">
      <c r="P2" s="105" t="s">
        <v>101</v>
      </c>
      <c r="Q2" s="105"/>
      <c r="R2" s="105"/>
    </row>
    <row r="3" spans="1:18" ht="19.149999999999999" customHeight="1">
      <c r="P3" s="6"/>
      <c r="Q3" s="6"/>
      <c r="R3" s="6"/>
    </row>
    <row r="4" spans="1:18" ht="43.5" customHeight="1">
      <c r="A4" s="128" t="s">
        <v>178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</row>
    <row r="5" spans="1:18" ht="15.75">
      <c r="P5" s="6"/>
      <c r="Q5" s="6"/>
      <c r="R5" s="9" t="s">
        <v>6</v>
      </c>
    </row>
    <row r="6" spans="1:18" ht="29.25" customHeight="1">
      <c r="A6" s="122" t="s">
        <v>15</v>
      </c>
      <c r="B6" s="144" t="s">
        <v>30</v>
      </c>
      <c r="C6" s="144" t="s">
        <v>36</v>
      </c>
      <c r="D6" s="144" t="s">
        <v>189</v>
      </c>
      <c r="E6" s="144"/>
      <c r="F6" s="144" t="s">
        <v>200</v>
      </c>
      <c r="G6" s="144"/>
      <c r="H6" s="149" t="s">
        <v>201</v>
      </c>
      <c r="I6" s="150"/>
      <c r="J6" s="150"/>
      <c r="K6" s="150"/>
      <c r="L6" s="150"/>
      <c r="M6" s="150"/>
      <c r="N6" s="150"/>
      <c r="O6" s="151"/>
      <c r="P6" s="145" t="s">
        <v>2</v>
      </c>
      <c r="Q6" s="146"/>
      <c r="R6" s="135" t="s">
        <v>35</v>
      </c>
    </row>
    <row r="7" spans="1:18" ht="40.5" customHeight="1">
      <c r="A7" s="122"/>
      <c r="B7" s="144"/>
      <c r="C7" s="144"/>
      <c r="D7" s="144"/>
      <c r="E7" s="144"/>
      <c r="F7" s="144"/>
      <c r="G7" s="144"/>
      <c r="H7" s="139" t="s">
        <v>5</v>
      </c>
      <c r="I7" s="139"/>
      <c r="J7" s="152" t="s">
        <v>10</v>
      </c>
      <c r="K7" s="152"/>
      <c r="L7" s="139" t="s">
        <v>161</v>
      </c>
      <c r="M7" s="139"/>
      <c r="N7" s="139" t="s">
        <v>13</v>
      </c>
      <c r="O7" s="139"/>
      <c r="P7" s="147"/>
      <c r="Q7" s="148"/>
      <c r="R7" s="136"/>
    </row>
    <row r="8" spans="1:18" ht="56.25" customHeight="1">
      <c r="A8" s="122"/>
      <c r="B8" s="144"/>
      <c r="C8" s="144"/>
      <c r="D8" s="84" t="s">
        <v>3</v>
      </c>
      <c r="E8" s="84" t="s">
        <v>4</v>
      </c>
      <c r="F8" s="84" t="s">
        <v>3</v>
      </c>
      <c r="G8" s="84" t="s">
        <v>4</v>
      </c>
      <c r="H8" s="85" t="s">
        <v>3</v>
      </c>
      <c r="I8" s="85" t="s">
        <v>4</v>
      </c>
      <c r="J8" s="86" t="s">
        <v>3</v>
      </c>
      <c r="K8" s="86" t="s">
        <v>4</v>
      </c>
      <c r="L8" s="85" t="s">
        <v>3</v>
      </c>
      <c r="M8" s="85" t="s">
        <v>4</v>
      </c>
      <c r="N8" s="85" t="s">
        <v>3</v>
      </c>
      <c r="O8" s="85" t="s">
        <v>4</v>
      </c>
      <c r="P8" s="84" t="s">
        <v>52</v>
      </c>
      <c r="Q8" s="84" t="s">
        <v>53</v>
      </c>
      <c r="R8" s="137"/>
    </row>
    <row r="9" spans="1:18" ht="15.75">
      <c r="A9" s="117" t="s">
        <v>70</v>
      </c>
      <c r="B9" s="139" t="s">
        <v>95</v>
      </c>
      <c r="C9" s="56" t="s">
        <v>16</v>
      </c>
      <c r="D9" s="103">
        <f>D12+D13+D14+D15</f>
        <v>286.10000000000002</v>
      </c>
      <c r="E9" s="103">
        <f t="shared" ref="E9:G9" si="0">E12+E13+E14</f>
        <v>274</v>
      </c>
      <c r="F9" s="94">
        <f>F12+F13+F14+F15</f>
        <v>319.10000000000002</v>
      </c>
      <c r="G9" s="94">
        <f t="shared" si="0"/>
        <v>310.5</v>
      </c>
      <c r="H9" s="85">
        <f>H12+H13+H14</f>
        <v>288.8</v>
      </c>
      <c r="I9" s="85">
        <f t="shared" ref="I9:Q9" si="1">I12+I13+I14</f>
        <v>100.10000000000001</v>
      </c>
      <c r="J9" s="103">
        <f t="shared" ref="J9:M9" si="2">J12+J13+J14</f>
        <v>0</v>
      </c>
      <c r="K9" s="103">
        <f t="shared" si="2"/>
        <v>0</v>
      </c>
      <c r="L9" s="103">
        <f t="shared" si="2"/>
        <v>0</v>
      </c>
      <c r="M9" s="103">
        <f t="shared" si="2"/>
        <v>0</v>
      </c>
      <c r="N9" s="85">
        <f t="shared" si="1"/>
        <v>0</v>
      </c>
      <c r="O9" s="85">
        <f t="shared" si="1"/>
        <v>0</v>
      </c>
      <c r="P9" s="85">
        <f t="shared" si="1"/>
        <v>188.1</v>
      </c>
      <c r="Q9" s="85">
        <f t="shared" si="1"/>
        <v>186.29999999999998</v>
      </c>
      <c r="R9" s="89"/>
    </row>
    <row r="10" spans="1:18" ht="15.75">
      <c r="A10" s="118"/>
      <c r="B10" s="139"/>
      <c r="C10" s="56" t="s">
        <v>17</v>
      </c>
      <c r="D10" s="103"/>
      <c r="E10" s="103"/>
      <c r="F10" s="94"/>
      <c r="G10" s="94"/>
      <c r="H10" s="85"/>
      <c r="I10" s="85"/>
      <c r="J10" s="103"/>
      <c r="K10" s="103"/>
      <c r="L10" s="103"/>
      <c r="M10" s="103"/>
      <c r="N10" s="85"/>
      <c r="O10" s="85"/>
      <c r="P10" s="85"/>
      <c r="Q10" s="85"/>
      <c r="R10" s="89"/>
    </row>
    <row r="11" spans="1:18" ht="31.5">
      <c r="A11" s="118"/>
      <c r="B11" s="139"/>
      <c r="C11" s="56" t="s">
        <v>7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47"/>
    </row>
    <row r="12" spans="1:18" ht="15.75">
      <c r="A12" s="118"/>
      <c r="B12" s="139"/>
      <c r="C12" s="56" t="s">
        <v>18</v>
      </c>
      <c r="D12" s="103">
        <f t="shared" ref="D12:E12" si="3">D40+D19+D82</f>
        <v>84.5</v>
      </c>
      <c r="E12" s="103">
        <f t="shared" si="3"/>
        <v>84.5</v>
      </c>
      <c r="F12" s="94">
        <f t="shared" ref="D12:G12" si="4">F40+F19+F82</f>
        <v>95.800000000000011</v>
      </c>
      <c r="G12" s="94">
        <f t="shared" si="4"/>
        <v>95.800000000000011</v>
      </c>
      <c r="H12" s="85">
        <f t="shared" ref="H12:Q12" si="5">H40+H19+H82</f>
        <v>28.6</v>
      </c>
      <c r="I12" s="85">
        <f t="shared" si="5"/>
        <v>9.5</v>
      </c>
      <c r="J12" s="103">
        <f t="shared" ref="J12:M12" si="6">J40+J19+J82</f>
        <v>0</v>
      </c>
      <c r="K12" s="103">
        <f t="shared" si="6"/>
        <v>0</v>
      </c>
      <c r="L12" s="103">
        <f t="shared" si="6"/>
        <v>0</v>
      </c>
      <c r="M12" s="103">
        <f t="shared" si="6"/>
        <v>0</v>
      </c>
      <c r="N12" s="85">
        <f t="shared" si="5"/>
        <v>0</v>
      </c>
      <c r="O12" s="85">
        <f t="shared" si="5"/>
        <v>0</v>
      </c>
      <c r="P12" s="85">
        <f t="shared" si="5"/>
        <v>28.6</v>
      </c>
      <c r="Q12" s="85">
        <f t="shared" si="5"/>
        <v>28.6</v>
      </c>
      <c r="R12" s="47"/>
    </row>
    <row r="13" spans="1:18" ht="31.5">
      <c r="A13" s="118"/>
      <c r="B13" s="139"/>
      <c r="C13" s="56" t="s">
        <v>37</v>
      </c>
      <c r="D13" s="57">
        <f>D20</f>
        <v>0</v>
      </c>
      <c r="E13" s="57"/>
      <c r="F13" s="57">
        <f>F20</f>
        <v>0</v>
      </c>
      <c r="G13" s="57"/>
      <c r="H13" s="57"/>
      <c r="I13" s="57"/>
      <c r="J13" s="57">
        <f t="shared" ref="J13:M13" si="7">J20</f>
        <v>0</v>
      </c>
      <c r="K13" s="57">
        <f t="shared" si="7"/>
        <v>0</v>
      </c>
      <c r="L13" s="57">
        <f t="shared" si="7"/>
        <v>0</v>
      </c>
      <c r="M13" s="57">
        <f t="shared" si="7"/>
        <v>0</v>
      </c>
      <c r="N13" s="57">
        <f>N20</f>
        <v>0</v>
      </c>
      <c r="O13" s="57">
        <f>O20</f>
        <v>0</v>
      </c>
      <c r="P13" s="57"/>
      <c r="Q13" s="57"/>
      <c r="R13" s="47"/>
    </row>
    <row r="14" spans="1:18" ht="60.75">
      <c r="A14" s="118"/>
      <c r="B14" s="139"/>
      <c r="C14" s="56" t="s">
        <v>180</v>
      </c>
      <c r="D14" s="103">
        <f t="shared" ref="D14:E14" si="8">D21+D42+D56+D84</f>
        <v>201.60000000000002</v>
      </c>
      <c r="E14" s="103">
        <f t="shared" si="8"/>
        <v>189.5</v>
      </c>
      <c r="F14" s="94">
        <f>F21+F42+F56+F84+F77</f>
        <v>223.30000000000004</v>
      </c>
      <c r="G14" s="103">
        <f>G21+G42+G56+G84+G77</f>
        <v>214.70000000000002</v>
      </c>
      <c r="H14" s="85">
        <f>H21+H42+H56+H84+H70</f>
        <v>260.2</v>
      </c>
      <c r="I14" s="85">
        <f t="shared" ref="I14:Q14" si="9">I21+I42+I56+I84</f>
        <v>90.600000000000009</v>
      </c>
      <c r="J14" s="103">
        <f t="shared" ref="J14:M14" si="10">J21+J42+J56+J84</f>
        <v>0</v>
      </c>
      <c r="K14" s="103">
        <f t="shared" si="10"/>
        <v>0</v>
      </c>
      <c r="L14" s="103">
        <f t="shared" si="10"/>
        <v>0</v>
      </c>
      <c r="M14" s="103">
        <f t="shared" si="10"/>
        <v>0</v>
      </c>
      <c r="N14" s="85">
        <f t="shared" si="9"/>
        <v>0</v>
      </c>
      <c r="O14" s="85">
        <f t="shared" si="9"/>
        <v>0</v>
      </c>
      <c r="P14" s="85">
        <f t="shared" si="9"/>
        <v>159.5</v>
      </c>
      <c r="Q14" s="85">
        <f t="shared" si="9"/>
        <v>157.69999999999999</v>
      </c>
      <c r="R14" s="47"/>
    </row>
    <row r="15" spans="1:18" ht="15.75">
      <c r="A15" s="119"/>
      <c r="B15" s="139"/>
      <c r="C15" s="56" t="s">
        <v>19</v>
      </c>
      <c r="D15" s="57">
        <f>D22</f>
        <v>0</v>
      </c>
      <c r="E15" s="57"/>
      <c r="F15" s="57">
        <f>F22</f>
        <v>0</v>
      </c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47"/>
    </row>
    <row r="16" spans="1:18" ht="15">
      <c r="A16" s="111" t="s">
        <v>29</v>
      </c>
      <c r="B16" s="143" t="s">
        <v>97</v>
      </c>
      <c r="C16" s="58" t="s">
        <v>16</v>
      </c>
      <c r="D16" s="102">
        <f>D19+D20+D21+D22</f>
        <v>120</v>
      </c>
      <c r="E16" s="102">
        <f t="shared" ref="E16:G16" si="11">E19+E20+E21</f>
        <v>113.5</v>
      </c>
      <c r="F16" s="95">
        <f>F19+F20+F21+F22</f>
        <v>119.7</v>
      </c>
      <c r="G16" s="95">
        <f t="shared" si="11"/>
        <v>113.8</v>
      </c>
      <c r="H16" s="59">
        <f t="shared" ref="H16:Q16" si="12">H19+H20+H21</f>
        <v>125</v>
      </c>
      <c r="I16" s="59">
        <f t="shared" si="12"/>
        <v>31.3</v>
      </c>
      <c r="J16" s="102">
        <f t="shared" ref="J16:M16" si="13">J19+J20+J21</f>
        <v>0</v>
      </c>
      <c r="K16" s="102">
        <f t="shared" si="13"/>
        <v>0</v>
      </c>
      <c r="L16" s="102">
        <f t="shared" si="13"/>
        <v>0</v>
      </c>
      <c r="M16" s="102">
        <f t="shared" si="13"/>
        <v>0</v>
      </c>
      <c r="N16" s="59">
        <f t="shared" si="12"/>
        <v>0</v>
      </c>
      <c r="O16" s="59">
        <f t="shared" si="12"/>
        <v>0</v>
      </c>
      <c r="P16" s="59">
        <f t="shared" si="12"/>
        <v>56.7</v>
      </c>
      <c r="Q16" s="59">
        <f t="shared" si="12"/>
        <v>50</v>
      </c>
      <c r="R16" s="48"/>
    </row>
    <row r="17" spans="1:18" ht="15">
      <c r="A17" s="111"/>
      <c r="B17" s="143"/>
      <c r="C17" s="58" t="s">
        <v>17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48"/>
    </row>
    <row r="18" spans="1:18" ht="15">
      <c r="A18" s="111"/>
      <c r="B18" s="143"/>
      <c r="C18" s="58" t="s">
        <v>7</v>
      </c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48"/>
    </row>
    <row r="19" spans="1:18" ht="15">
      <c r="A19" s="111"/>
      <c r="B19" s="143"/>
      <c r="C19" s="58" t="s">
        <v>18</v>
      </c>
      <c r="D19" s="81"/>
      <c r="E19" s="81"/>
      <c r="F19" s="81"/>
      <c r="G19" s="81"/>
      <c r="H19" s="81"/>
      <c r="I19" s="81"/>
      <c r="J19" s="82">
        <f t="shared" ref="J19:M19" si="14">J26</f>
        <v>0</v>
      </c>
      <c r="K19" s="82">
        <f t="shared" si="14"/>
        <v>0</v>
      </c>
      <c r="L19" s="82">
        <f t="shared" si="14"/>
        <v>0</v>
      </c>
      <c r="M19" s="82">
        <f t="shared" si="14"/>
        <v>0</v>
      </c>
      <c r="N19" s="82">
        <f t="shared" ref="N19:Q19" si="15">N26</f>
        <v>0</v>
      </c>
      <c r="O19" s="82">
        <f t="shared" si="15"/>
        <v>0</v>
      </c>
      <c r="P19" s="82">
        <f t="shared" si="15"/>
        <v>0</v>
      </c>
      <c r="Q19" s="82">
        <f t="shared" si="15"/>
        <v>0</v>
      </c>
      <c r="R19" s="48"/>
    </row>
    <row r="20" spans="1:18" ht="30">
      <c r="A20" s="111"/>
      <c r="B20" s="143"/>
      <c r="C20" s="58" t="s">
        <v>37</v>
      </c>
      <c r="D20" s="81"/>
      <c r="E20" s="81"/>
      <c r="F20" s="81"/>
      <c r="G20" s="81"/>
      <c r="H20" s="81"/>
      <c r="I20" s="81"/>
      <c r="J20" s="81">
        <f t="shared" ref="J20:M20" si="16">J27</f>
        <v>0</v>
      </c>
      <c r="K20" s="81">
        <f t="shared" si="16"/>
        <v>0</v>
      </c>
      <c r="L20" s="81">
        <f t="shared" si="16"/>
        <v>0</v>
      </c>
      <c r="M20" s="81">
        <f t="shared" si="16"/>
        <v>0</v>
      </c>
      <c r="N20" s="81">
        <f>N27</f>
        <v>0</v>
      </c>
      <c r="O20" s="81">
        <f>O27</f>
        <v>0</v>
      </c>
      <c r="P20" s="81"/>
      <c r="Q20" s="81"/>
      <c r="R20" s="48"/>
    </row>
    <row r="21" spans="1:18" ht="60">
      <c r="A21" s="111"/>
      <c r="B21" s="143"/>
      <c r="C21" s="58" t="s">
        <v>176</v>
      </c>
      <c r="D21" s="102">
        <f t="shared" ref="D21:E21" si="17">D23+D35</f>
        <v>120</v>
      </c>
      <c r="E21" s="102">
        <f t="shared" si="17"/>
        <v>113.5</v>
      </c>
      <c r="F21" s="95">
        <f t="shared" ref="F21:G21" si="18">F23+F35</f>
        <v>119.7</v>
      </c>
      <c r="G21" s="95">
        <f t="shared" si="18"/>
        <v>113.8</v>
      </c>
      <c r="H21" s="59">
        <f t="shared" ref="H21:I21" si="19">H23+H35</f>
        <v>125</v>
      </c>
      <c r="I21" s="59">
        <f t="shared" si="19"/>
        <v>31.3</v>
      </c>
      <c r="J21" s="102">
        <f t="shared" ref="J21:M21" si="20">J28</f>
        <v>0</v>
      </c>
      <c r="K21" s="102">
        <f t="shared" si="20"/>
        <v>0</v>
      </c>
      <c r="L21" s="102">
        <f t="shared" si="20"/>
        <v>0</v>
      </c>
      <c r="M21" s="102">
        <f t="shared" si="20"/>
        <v>0</v>
      </c>
      <c r="N21" s="59">
        <f>N28</f>
        <v>0</v>
      </c>
      <c r="O21" s="59">
        <f>O28</f>
        <v>0</v>
      </c>
      <c r="P21" s="59">
        <f>P28</f>
        <v>56.7</v>
      </c>
      <c r="Q21" s="102">
        <f>Q28</f>
        <v>50</v>
      </c>
      <c r="R21" s="48"/>
    </row>
    <row r="22" spans="1:18" ht="15">
      <c r="A22" s="111"/>
      <c r="B22" s="143"/>
      <c r="C22" s="58" t="s">
        <v>19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48"/>
    </row>
    <row r="23" spans="1:18" ht="15">
      <c r="A23" s="109" t="s">
        <v>39</v>
      </c>
      <c r="B23" s="140" t="s">
        <v>96</v>
      </c>
      <c r="C23" s="58" t="s">
        <v>16</v>
      </c>
      <c r="D23" s="102">
        <f t="shared" ref="D23:E23" si="21">D28</f>
        <v>120</v>
      </c>
      <c r="E23" s="102">
        <f t="shared" si="21"/>
        <v>113.5</v>
      </c>
      <c r="F23" s="95">
        <f t="shared" ref="D23:G23" si="22">F28</f>
        <v>117.2</v>
      </c>
      <c r="G23" s="95">
        <f t="shared" si="22"/>
        <v>111.3</v>
      </c>
      <c r="H23" s="59">
        <f t="shared" ref="H23:Q23" si="23">H28</f>
        <v>125</v>
      </c>
      <c r="I23" s="59">
        <f t="shared" si="23"/>
        <v>31.3</v>
      </c>
      <c r="J23" s="102">
        <f t="shared" ref="J23:M23" si="24">J28+J26</f>
        <v>0</v>
      </c>
      <c r="K23" s="102">
        <f t="shared" si="24"/>
        <v>0</v>
      </c>
      <c r="L23" s="102">
        <f t="shared" si="24"/>
        <v>0</v>
      </c>
      <c r="M23" s="102">
        <f t="shared" si="24"/>
        <v>0</v>
      </c>
      <c r="N23" s="59">
        <f>N28+N26</f>
        <v>0</v>
      </c>
      <c r="O23" s="59">
        <f>O28+O26</f>
        <v>0</v>
      </c>
      <c r="P23" s="59">
        <f t="shared" si="23"/>
        <v>56.7</v>
      </c>
      <c r="Q23" s="59">
        <f t="shared" si="23"/>
        <v>50</v>
      </c>
      <c r="R23" s="48"/>
    </row>
    <row r="24" spans="1:18" ht="15">
      <c r="A24" s="110"/>
      <c r="B24" s="141"/>
      <c r="C24" s="58" t="s">
        <v>17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48"/>
    </row>
    <row r="25" spans="1:18" ht="15">
      <c r="A25" s="110"/>
      <c r="B25" s="141"/>
      <c r="C25" s="58" t="s">
        <v>7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48"/>
    </row>
    <row r="26" spans="1:18" ht="15">
      <c r="A26" s="110"/>
      <c r="B26" s="141"/>
      <c r="C26" s="58" t="s">
        <v>18</v>
      </c>
      <c r="D26" s="81"/>
      <c r="E26" s="81"/>
      <c r="F26" s="81"/>
      <c r="G26" s="81"/>
      <c r="H26" s="81"/>
      <c r="I26" s="81"/>
      <c r="J26" s="82"/>
      <c r="K26" s="82"/>
      <c r="L26" s="82"/>
      <c r="M26" s="82"/>
      <c r="N26" s="82"/>
      <c r="O26" s="82"/>
      <c r="P26" s="81"/>
      <c r="Q26" s="81"/>
      <c r="R26" s="48"/>
    </row>
    <row r="27" spans="1:18" ht="30">
      <c r="A27" s="110"/>
      <c r="B27" s="141"/>
      <c r="C27" s="58" t="s">
        <v>37</v>
      </c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48"/>
    </row>
    <row r="28" spans="1:18" ht="60">
      <c r="A28" s="110"/>
      <c r="B28" s="141"/>
      <c r="C28" s="58" t="s">
        <v>176</v>
      </c>
      <c r="D28" s="81">
        <v>120</v>
      </c>
      <c r="E28" s="81">
        <v>113.5</v>
      </c>
      <c r="F28" s="179">
        <v>117.2</v>
      </c>
      <c r="G28" s="179">
        <v>111.3</v>
      </c>
      <c r="H28" s="181">
        <v>125</v>
      </c>
      <c r="I28" s="181">
        <v>31.3</v>
      </c>
      <c r="J28" s="82"/>
      <c r="K28" s="82"/>
      <c r="L28" s="82"/>
      <c r="M28" s="82"/>
      <c r="N28" s="82"/>
      <c r="O28" s="82"/>
      <c r="P28" s="81">
        <v>56.7</v>
      </c>
      <c r="Q28" s="81">
        <v>50</v>
      </c>
      <c r="R28" s="48"/>
    </row>
    <row r="29" spans="1:18" ht="15">
      <c r="A29" s="113"/>
      <c r="B29" s="142"/>
      <c r="C29" s="58" t="s">
        <v>19</v>
      </c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48"/>
    </row>
    <row r="30" spans="1:18" ht="15">
      <c r="A30" s="109" t="s">
        <v>173</v>
      </c>
      <c r="B30" s="143" t="s">
        <v>172</v>
      </c>
      <c r="C30" s="58" t="s">
        <v>16</v>
      </c>
      <c r="D30" s="81">
        <f>D33+D34+D35+D36</f>
        <v>0</v>
      </c>
      <c r="E30" s="81"/>
      <c r="F30" s="81">
        <f>F33+F34+F35+F36</f>
        <v>2.5</v>
      </c>
      <c r="G30" s="81">
        <f>G33+G34+G35+G36</f>
        <v>2.5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48"/>
    </row>
    <row r="31" spans="1:18" ht="15">
      <c r="A31" s="110"/>
      <c r="B31" s="143"/>
      <c r="C31" s="58" t="s">
        <v>17</v>
      </c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48"/>
    </row>
    <row r="32" spans="1:18" ht="15">
      <c r="A32" s="110"/>
      <c r="B32" s="143"/>
      <c r="C32" s="58" t="s">
        <v>32</v>
      </c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48"/>
    </row>
    <row r="33" spans="1:18" ht="15">
      <c r="A33" s="110"/>
      <c r="B33" s="143"/>
      <c r="C33" s="58" t="s">
        <v>18</v>
      </c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48"/>
    </row>
    <row r="34" spans="1:18" ht="30">
      <c r="A34" s="110"/>
      <c r="B34" s="143"/>
      <c r="C34" s="58" t="s">
        <v>37</v>
      </c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48"/>
    </row>
    <row r="35" spans="1:18" ht="60">
      <c r="A35" s="110"/>
      <c r="B35" s="143"/>
      <c r="C35" s="58" t="s">
        <v>177</v>
      </c>
      <c r="D35" s="81"/>
      <c r="E35" s="81"/>
      <c r="F35" s="81">
        <v>2.5</v>
      </c>
      <c r="G35" s="81">
        <v>2.5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48"/>
    </row>
    <row r="36" spans="1:18" ht="15">
      <c r="A36" s="113"/>
      <c r="B36" s="143"/>
      <c r="C36" s="58" t="s">
        <v>19</v>
      </c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48"/>
    </row>
    <row r="37" spans="1:18" ht="15.75">
      <c r="A37" s="120" t="s">
        <v>92</v>
      </c>
      <c r="B37" s="139" t="s">
        <v>97</v>
      </c>
      <c r="C37" s="56" t="s">
        <v>16</v>
      </c>
      <c r="D37" s="103">
        <f t="shared" ref="D37:E37" si="25">D40+D42</f>
        <v>139.30000000000001</v>
      </c>
      <c r="E37" s="103">
        <f t="shared" si="25"/>
        <v>133.69999999999999</v>
      </c>
      <c r="F37" s="94">
        <f t="shared" ref="D37:G37" si="26">F40+F42</f>
        <v>138.10000000000002</v>
      </c>
      <c r="G37" s="94">
        <f t="shared" si="26"/>
        <v>135.4</v>
      </c>
      <c r="H37" s="85">
        <f t="shared" ref="H37:I37" si="27">H40+H42</f>
        <v>127.7</v>
      </c>
      <c r="I37" s="85">
        <f t="shared" si="27"/>
        <v>52.6</v>
      </c>
      <c r="J37" s="103"/>
      <c r="K37" s="103"/>
      <c r="L37" s="103"/>
      <c r="M37" s="103"/>
      <c r="N37" s="85"/>
      <c r="O37" s="85"/>
      <c r="P37" s="85">
        <f t="shared" ref="P37:Q37" si="28">P40+P42</f>
        <v>102.8</v>
      </c>
      <c r="Q37" s="85">
        <f t="shared" si="28"/>
        <v>107.7</v>
      </c>
      <c r="R37" s="47"/>
    </row>
    <row r="38" spans="1:18" ht="15.75">
      <c r="A38" s="120"/>
      <c r="B38" s="139"/>
      <c r="C38" s="56" t="s">
        <v>17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47"/>
    </row>
    <row r="39" spans="1:18" ht="31.5">
      <c r="A39" s="120"/>
      <c r="B39" s="139"/>
      <c r="C39" s="56" t="s">
        <v>31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47"/>
    </row>
    <row r="40" spans="1:18" ht="15.75">
      <c r="A40" s="120"/>
      <c r="B40" s="139"/>
      <c r="C40" s="56" t="s">
        <v>18</v>
      </c>
      <c r="D40" s="57">
        <f>D47</f>
        <v>64</v>
      </c>
      <c r="E40" s="57">
        <f t="shared" ref="E40" si="29">E47</f>
        <v>64</v>
      </c>
      <c r="F40" s="57">
        <f>F47</f>
        <v>67.2</v>
      </c>
      <c r="G40" s="57">
        <f t="shared" ref="G40:H40" si="30">G47</f>
        <v>67.2</v>
      </c>
      <c r="H40" s="57">
        <v>0</v>
      </c>
      <c r="I40" s="57">
        <f>I47</f>
        <v>0</v>
      </c>
      <c r="J40" s="57">
        <f t="shared" ref="J40:M40" si="31">J47</f>
        <v>0</v>
      </c>
      <c r="K40" s="57">
        <f t="shared" si="31"/>
        <v>0</v>
      </c>
      <c r="L40" s="57">
        <f t="shared" si="31"/>
        <v>0</v>
      </c>
      <c r="M40" s="57">
        <f t="shared" si="31"/>
        <v>0</v>
      </c>
      <c r="N40" s="57">
        <f>N47</f>
        <v>0</v>
      </c>
      <c r="O40" s="57">
        <f>O47</f>
        <v>0</v>
      </c>
      <c r="P40" s="57">
        <f t="shared" ref="P40:Q40" si="32">P47</f>
        <v>0</v>
      </c>
      <c r="Q40" s="57">
        <f t="shared" si="32"/>
        <v>0</v>
      </c>
      <c r="R40" s="47"/>
    </row>
    <row r="41" spans="1:18" ht="31.5">
      <c r="A41" s="120"/>
      <c r="B41" s="139"/>
      <c r="C41" s="56" t="s">
        <v>37</v>
      </c>
      <c r="D41" s="57"/>
      <c r="E41" s="57"/>
      <c r="F41" s="57"/>
      <c r="G41" s="57"/>
      <c r="H41" s="57"/>
      <c r="I41" s="57"/>
      <c r="J41" s="90"/>
      <c r="K41" s="57"/>
      <c r="L41" s="90"/>
      <c r="M41" s="57"/>
      <c r="N41" s="90"/>
      <c r="O41" s="57"/>
      <c r="P41" s="57"/>
      <c r="Q41" s="57"/>
      <c r="R41" s="47"/>
    </row>
    <row r="42" spans="1:18" ht="60.75">
      <c r="A42" s="120"/>
      <c r="B42" s="139"/>
      <c r="C42" s="56" t="s">
        <v>180</v>
      </c>
      <c r="D42" s="57">
        <f>D49</f>
        <v>75.3</v>
      </c>
      <c r="E42" s="57">
        <f t="shared" ref="E42" si="33">E49</f>
        <v>69.7</v>
      </c>
      <c r="F42" s="57">
        <f>F49</f>
        <v>70.900000000000006</v>
      </c>
      <c r="G42" s="57">
        <f t="shared" ref="G42:H42" si="34">G49</f>
        <v>68.2</v>
      </c>
      <c r="H42" s="57">
        <f t="shared" si="34"/>
        <v>127.7</v>
      </c>
      <c r="I42" s="57">
        <f>I49</f>
        <v>52.6</v>
      </c>
      <c r="J42" s="57">
        <f t="shared" ref="J42:M42" si="35">J49</f>
        <v>0</v>
      </c>
      <c r="K42" s="57">
        <f t="shared" si="35"/>
        <v>0</v>
      </c>
      <c r="L42" s="57">
        <f t="shared" si="35"/>
        <v>0</v>
      </c>
      <c r="M42" s="57">
        <f t="shared" si="35"/>
        <v>0</v>
      </c>
      <c r="N42" s="57">
        <f>N49</f>
        <v>0</v>
      </c>
      <c r="O42" s="57">
        <f>O49</f>
        <v>0</v>
      </c>
      <c r="P42" s="57">
        <f t="shared" ref="P42:Q42" si="36">P49</f>
        <v>102.8</v>
      </c>
      <c r="Q42" s="57">
        <f t="shared" si="36"/>
        <v>107.7</v>
      </c>
      <c r="R42" s="47"/>
    </row>
    <row r="43" spans="1:18" ht="15.75">
      <c r="A43" s="120"/>
      <c r="B43" s="139"/>
      <c r="C43" s="56" t="s">
        <v>19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47"/>
    </row>
    <row r="44" spans="1:18" ht="15">
      <c r="A44" s="109" t="s">
        <v>39</v>
      </c>
      <c r="B44" s="143" t="s">
        <v>98</v>
      </c>
      <c r="C44" s="58" t="s">
        <v>16</v>
      </c>
      <c r="D44" s="102">
        <f t="shared" ref="D44:E44" si="37">D47+D49</f>
        <v>139.30000000000001</v>
      </c>
      <c r="E44" s="102">
        <f t="shared" si="37"/>
        <v>133.69999999999999</v>
      </c>
      <c r="F44" s="95">
        <f t="shared" ref="D44:G44" si="38">F47+F49</f>
        <v>138.10000000000002</v>
      </c>
      <c r="G44" s="95">
        <f t="shared" si="38"/>
        <v>135.4</v>
      </c>
      <c r="H44" s="59">
        <f t="shared" ref="H44:Q44" si="39">H47+H49</f>
        <v>127.7</v>
      </c>
      <c r="I44" s="59">
        <f t="shared" si="39"/>
        <v>52.6</v>
      </c>
      <c r="J44" s="102">
        <f t="shared" ref="J44:M44" si="40">J47+J49</f>
        <v>0</v>
      </c>
      <c r="K44" s="102">
        <f t="shared" si="40"/>
        <v>0</v>
      </c>
      <c r="L44" s="102">
        <f t="shared" si="40"/>
        <v>0</v>
      </c>
      <c r="M44" s="102">
        <f t="shared" si="40"/>
        <v>0</v>
      </c>
      <c r="N44" s="59">
        <f t="shared" si="39"/>
        <v>0</v>
      </c>
      <c r="O44" s="59">
        <f t="shared" si="39"/>
        <v>0</v>
      </c>
      <c r="P44" s="59">
        <f t="shared" si="39"/>
        <v>102.8</v>
      </c>
      <c r="Q44" s="59">
        <f t="shared" si="39"/>
        <v>107.7</v>
      </c>
      <c r="R44" s="48"/>
    </row>
    <row r="45" spans="1:18" ht="15">
      <c r="A45" s="110"/>
      <c r="B45" s="143"/>
      <c r="C45" s="58" t="s">
        <v>17</v>
      </c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48"/>
    </row>
    <row r="46" spans="1:18" ht="15">
      <c r="A46" s="110"/>
      <c r="B46" s="143"/>
      <c r="C46" s="58" t="s">
        <v>32</v>
      </c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48"/>
    </row>
    <row r="47" spans="1:18" ht="15">
      <c r="A47" s="110"/>
      <c r="B47" s="143"/>
      <c r="C47" s="58" t="s">
        <v>18</v>
      </c>
      <c r="D47" s="81">
        <v>64</v>
      </c>
      <c r="E47" s="81">
        <v>64</v>
      </c>
      <c r="F47" s="181">
        <v>67.2</v>
      </c>
      <c r="G47" s="181">
        <v>67.2</v>
      </c>
      <c r="H47" s="81">
        <v>0</v>
      </c>
      <c r="I47" s="81"/>
      <c r="J47" s="82"/>
      <c r="K47" s="82"/>
      <c r="L47" s="82"/>
      <c r="M47" s="82"/>
      <c r="N47" s="82"/>
      <c r="O47" s="82"/>
      <c r="P47" s="81"/>
      <c r="Q47" s="81"/>
      <c r="R47" s="48"/>
    </row>
    <row r="48" spans="1:18" ht="30">
      <c r="A48" s="110"/>
      <c r="B48" s="143"/>
      <c r="C48" s="58" t="s">
        <v>37</v>
      </c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48"/>
    </row>
    <row r="49" spans="1:18" ht="60">
      <c r="A49" s="110"/>
      <c r="B49" s="143"/>
      <c r="C49" s="58" t="s">
        <v>177</v>
      </c>
      <c r="D49" s="102">
        <v>75.3</v>
      </c>
      <c r="E49" s="81">
        <v>69.7</v>
      </c>
      <c r="F49" s="95">
        <v>70.900000000000006</v>
      </c>
      <c r="G49" s="81">
        <v>68.2</v>
      </c>
      <c r="H49" s="59">
        <v>127.7</v>
      </c>
      <c r="I49" s="81">
        <v>52.6</v>
      </c>
      <c r="J49" s="82"/>
      <c r="K49" s="82"/>
      <c r="L49" s="82"/>
      <c r="M49" s="82"/>
      <c r="N49" s="82"/>
      <c r="O49" s="82"/>
      <c r="P49" s="59">
        <v>102.8</v>
      </c>
      <c r="Q49" s="59">
        <v>107.7</v>
      </c>
      <c r="R49" s="48"/>
    </row>
    <row r="50" spans="1:18" ht="15">
      <c r="A50" s="113"/>
      <c r="B50" s="143"/>
      <c r="C50" s="58" t="s">
        <v>19</v>
      </c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48"/>
    </row>
    <row r="51" spans="1:18" ht="15.75">
      <c r="A51" s="117" t="s">
        <v>94</v>
      </c>
      <c r="B51" s="153" t="s">
        <v>93</v>
      </c>
      <c r="C51" s="56" t="s">
        <v>16</v>
      </c>
      <c r="D51" s="103">
        <f>D56</f>
        <v>0.8</v>
      </c>
      <c r="E51" s="103">
        <f t="shared" ref="E51:G51" si="41">E56</f>
        <v>0.8</v>
      </c>
      <c r="F51" s="94">
        <f>F56</f>
        <v>0.8</v>
      </c>
      <c r="G51" s="94">
        <f t="shared" si="41"/>
        <v>0.8</v>
      </c>
      <c r="H51" s="85">
        <f>H56</f>
        <v>0.8</v>
      </c>
      <c r="I51" s="85">
        <f t="shared" ref="I51:O51" si="42">I56</f>
        <v>0</v>
      </c>
      <c r="J51" s="103">
        <f t="shared" ref="J51:M51" si="43">J56</f>
        <v>0</v>
      </c>
      <c r="K51" s="103">
        <f t="shared" si="43"/>
        <v>0</v>
      </c>
      <c r="L51" s="103">
        <f t="shared" si="43"/>
        <v>0</v>
      </c>
      <c r="M51" s="103">
        <f t="shared" si="43"/>
        <v>0</v>
      </c>
      <c r="N51" s="85">
        <f t="shared" si="42"/>
        <v>0</v>
      </c>
      <c r="O51" s="85">
        <f t="shared" si="42"/>
        <v>0</v>
      </c>
      <c r="P51" s="85">
        <f>P56</f>
        <v>0</v>
      </c>
      <c r="Q51" s="85">
        <f>Q56</f>
        <v>0</v>
      </c>
      <c r="R51" s="47"/>
    </row>
    <row r="52" spans="1:18" ht="15.75">
      <c r="A52" s="118"/>
      <c r="B52" s="154"/>
      <c r="C52" s="56" t="s">
        <v>17</v>
      </c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47"/>
    </row>
    <row r="53" spans="1:18" ht="31.5">
      <c r="A53" s="118"/>
      <c r="B53" s="154"/>
      <c r="C53" s="56" t="s">
        <v>32</v>
      </c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47"/>
    </row>
    <row r="54" spans="1:18" ht="15.75">
      <c r="A54" s="118"/>
      <c r="B54" s="154"/>
      <c r="C54" s="56" t="s">
        <v>18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47"/>
    </row>
    <row r="55" spans="1:18" ht="31.5">
      <c r="A55" s="118"/>
      <c r="B55" s="154"/>
      <c r="C55" s="56" t="s">
        <v>37</v>
      </c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47"/>
    </row>
    <row r="56" spans="1:18" ht="60.75">
      <c r="A56" s="118"/>
      <c r="B56" s="154"/>
      <c r="C56" s="56" t="s">
        <v>181</v>
      </c>
      <c r="D56" s="57">
        <f>D63</f>
        <v>0.8</v>
      </c>
      <c r="E56" s="57">
        <f t="shared" ref="E56" si="44">E63</f>
        <v>0.8</v>
      </c>
      <c r="F56" s="57">
        <f>F63</f>
        <v>0.8</v>
      </c>
      <c r="G56" s="57">
        <f t="shared" ref="G56:H56" si="45">G63</f>
        <v>0.8</v>
      </c>
      <c r="H56" s="57">
        <f t="shared" si="45"/>
        <v>0.8</v>
      </c>
      <c r="I56" s="57">
        <f t="shared" ref="I56:O56" si="46">I63</f>
        <v>0</v>
      </c>
      <c r="J56" s="57">
        <f t="shared" ref="J56:M56" si="47">J63</f>
        <v>0</v>
      </c>
      <c r="K56" s="57">
        <f t="shared" si="47"/>
        <v>0</v>
      </c>
      <c r="L56" s="57">
        <f t="shared" si="47"/>
        <v>0</v>
      </c>
      <c r="M56" s="57">
        <f t="shared" si="47"/>
        <v>0</v>
      </c>
      <c r="N56" s="57">
        <f t="shared" si="46"/>
        <v>0</v>
      </c>
      <c r="O56" s="57">
        <f t="shared" si="46"/>
        <v>0</v>
      </c>
      <c r="P56" s="85">
        <f>P63</f>
        <v>0</v>
      </c>
      <c r="Q56" s="85">
        <f>Q63</f>
        <v>0</v>
      </c>
      <c r="R56" s="47"/>
    </row>
    <row r="57" spans="1:18" ht="15.75">
      <c r="A57" s="119"/>
      <c r="B57" s="155"/>
      <c r="C57" s="56" t="s">
        <v>19</v>
      </c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47"/>
    </row>
    <row r="58" spans="1:18" ht="15">
      <c r="A58" s="109" t="s">
        <v>39</v>
      </c>
      <c r="B58" s="143" t="s">
        <v>99</v>
      </c>
      <c r="C58" s="58" t="s">
        <v>16</v>
      </c>
      <c r="D58" s="82">
        <f>D63</f>
        <v>0.8</v>
      </c>
      <c r="E58" s="82">
        <f t="shared" ref="E58:G58" si="48">E63</f>
        <v>0.8</v>
      </c>
      <c r="F58" s="82">
        <f>F63</f>
        <v>0.8</v>
      </c>
      <c r="G58" s="82">
        <f t="shared" si="48"/>
        <v>0.8</v>
      </c>
      <c r="H58" s="82">
        <f>H63</f>
        <v>0.8</v>
      </c>
      <c r="I58" s="82">
        <f t="shared" ref="I58:O58" si="49">I63</f>
        <v>0</v>
      </c>
      <c r="J58" s="82">
        <f t="shared" ref="J58:M58" si="50">J63</f>
        <v>0</v>
      </c>
      <c r="K58" s="82">
        <f t="shared" si="50"/>
        <v>0</v>
      </c>
      <c r="L58" s="82">
        <f t="shared" si="50"/>
        <v>0</v>
      </c>
      <c r="M58" s="82">
        <f t="shared" si="50"/>
        <v>0</v>
      </c>
      <c r="N58" s="82">
        <f t="shared" si="49"/>
        <v>0</v>
      </c>
      <c r="O58" s="82">
        <f t="shared" si="49"/>
        <v>0</v>
      </c>
      <c r="P58" s="59">
        <f>P63</f>
        <v>0</v>
      </c>
      <c r="Q58" s="59">
        <f>Q63</f>
        <v>0</v>
      </c>
      <c r="R58" s="49"/>
    </row>
    <row r="59" spans="1:18" ht="15">
      <c r="A59" s="110"/>
      <c r="B59" s="143"/>
      <c r="C59" s="58" t="s">
        <v>17</v>
      </c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1"/>
      <c r="Q59" s="81"/>
      <c r="R59" s="49"/>
    </row>
    <row r="60" spans="1:18" ht="15">
      <c r="A60" s="110"/>
      <c r="B60" s="143"/>
      <c r="C60" s="58" t="s">
        <v>32</v>
      </c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1"/>
      <c r="Q60" s="81"/>
      <c r="R60" s="49"/>
    </row>
    <row r="61" spans="1:18" ht="15">
      <c r="A61" s="110"/>
      <c r="B61" s="143"/>
      <c r="C61" s="58" t="s">
        <v>18</v>
      </c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1"/>
      <c r="Q61" s="81"/>
      <c r="R61" s="49"/>
    </row>
    <row r="62" spans="1:18" ht="30">
      <c r="A62" s="110"/>
      <c r="B62" s="143"/>
      <c r="C62" s="58" t="s">
        <v>37</v>
      </c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1"/>
      <c r="Q62" s="81"/>
      <c r="R62" s="49"/>
    </row>
    <row r="63" spans="1:18" ht="60">
      <c r="A63" s="110"/>
      <c r="B63" s="143"/>
      <c r="C63" s="58" t="s">
        <v>177</v>
      </c>
      <c r="D63" s="82">
        <v>0.8</v>
      </c>
      <c r="E63" s="82">
        <v>0.8</v>
      </c>
      <c r="F63" s="82">
        <v>0.8</v>
      </c>
      <c r="G63" s="82">
        <v>0.8</v>
      </c>
      <c r="H63" s="82">
        <v>0.8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59">
        <v>0</v>
      </c>
      <c r="Q63" s="59">
        <v>0</v>
      </c>
      <c r="R63" s="49"/>
    </row>
    <row r="64" spans="1:18" ht="15">
      <c r="A64" s="113"/>
      <c r="B64" s="143"/>
      <c r="C64" s="58" t="s">
        <v>19</v>
      </c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49"/>
    </row>
    <row r="65" spans="1:18" ht="15.75">
      <c r="A65" s="117" t="s">
        <v>190</v>
      </c>
      <c r="B65" s="139" t="s">
        <v>191</v>
      </c>
      <c r="C65" s="56" t="s">
        <v>16</v>
      </c>
      <c r="D65" s="57"/>
      <c r="E65" s="57"/>
      <c r="F65" s="57">
        <f>F70</f>
        <v>30</v>
      </c>
      <c r="G65" s="57">
        <f>G70</f>
        <v>30</v>
      </c>
      <c r="H65" s="57">
        <f>H70</f>
        <v>0</v>
      </c>
      <c r="I65" s="57">
        <f t="shared" ref="I65:Q65" si="51">I68+I70</f>
        <v>16.2</v>
      </c>
      <c r="J65" s="57">
        <f t="shared" ref="J65:M65" si="52">J68+J70</f>
        <v>0</v>
      </c>
      <c r="K65" s="57">
        <f t="shared" si="52"/>
        <v>0</v>
      </c>
      <c r="L65" s="57">
        <f t="shared" si="52"/>
        <v>0</v>
      </c>
      <c r="M65" s="57">
        <f t="shared" si="52"/>
        <v>0</v>
      </c>
      <c r="N65" s="57">
        <f t="shared" si="51"/>
        <v>0</v>
      </c>
      <c r="O65" s="57">
        <f t="shared" si="51"/>
        <v>0</v>
      </c>
      <c r="P65" s="57">
        <f t="shared" si="51"/>
        <v>0</v>
      </c>
      <c r="Q65" s="57">
        <f t="shared" si="51"/>
        <v>0</v>
      </c>
      <c r="R65" s="47"/>
    </row>
    <row r="66" spans="1:18" ht="15.75">
      <c r="A66" s="118"/>
      <c r="B66" s="139"/>
      <c r="C66" s="56" t="s">
        <v>17</v>
      </c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47"/>
    </row>
    <row r="67" spans="1:18" ht="31.5">
      <c r="A67" s="118"/>
      <c r="B67" s="139"/>
      <c r="C67" s="56" t="s">
        <v>32</v>
      </c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47"/>
    </row>
    <row r="68" spans="1:18" ht="15.75">
      <c r="A68" s="118"/>
      <c r="B68" s="139"/>
      <c r="C68" s="56" t="s">
        <v>18</v>
      </c>
      <c r="D68" s="57"/>
      <c r="E68" s="57"/>
      <c r="F68" s="57"/>
      <c r="G68" s="57"/>
      <c r="H68" s="57"/>
      <c r="I68" s="57">
        <f t="shared" ref="I68:O68" si="53">I82</f>
        <v>9.5</v>
      </c>
      <c r="J68" s="57">
        <f t="shared" ref="J68:M68" si="54">J82</f>
        <v>0</v>
      </c>
      <c r="K68" s="57">
        <f t="shared" si="54"/>
        <v>0</v>
      </c>
      <c r="L68" s="57">
        <f t="shared" si="54"/>
        <v>0</v>
      </c>
      <c r="M68" s="57">
        <f t="shared" si="54"/>
        <v>0</v>
      </c>
      <c r="N68" s="57">
        <f t="shared" si="53"/>
        <v>0</v>
      </c>
      <c r="O68" s="57">
        <f t="shared" si="53"/>
        <v>0</v>
      </c>
      <c r="P68" s="57"/>
      <c r="Q68" s="57"/>
      <c r="R68" s="47"/>
    </row>
    <row r="69" spans="1:18" ht="31.5">
      <c r="A69" s="118"/>
      <c r="B69" s="139"/>
      <c r="C69" s="56" t="s">
        <v>37</v>
      </c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47"/>
    </row>
    <row r="70" spans="1:18" ht="60.75">
      <c r="A70" s="118"/>
      <c r="B70" s="139"/>
      <c r="C70" s="56" t="s">
        <v>181</v>
      </c>
      <c r="D70" s="57"/>
      <c r="E70" s="57"/>
      <c r="F70" s="81">
        <f>F77</f>
        <v>30</v>
      </c>
      <c r="G70" s="81">
        <f>G77</f>
        <v>30</v>
      </c>
      <c r="H70" s="57">
        <f>H77</f>
        <v>0</v>
      </c>
      <c r="I70" s="57">
        <f t="shared" ref="I70:O70" si="55">I84</f>
        <v>6.7</v>
      </c>
      <c r="J70" s="57">
        <f t="shared" ref="J70:M70" si="56">J84</f>
        <v>0</v>
      </c>
      <c r="K70" s="57">
        <f t="shared" si="56"/>
        <v>0</v>
      </c>
      <c r="L70" s="57">
        <f t="shared" si="56"/>
        <v>0</v>
      </c>
      <c r="M70" s="57">
        <f t="shared" si="56"/>
        <v>0</v>
      </c>
      <c r="N70" s="57">
        <f t="shared" si="55"/>
        <v>0</v>
      </c>
      <c r="O70" s="57">
        <f t="shared" si="55"/>
        <v>0</v>
      </c>
      <c r="P70" s="57"/>
      <c r="Q70" s="57"/>
      <c r="R70" s="47"/>
    </row>
    <row r="71" spans="1:18" ht="15.75">
      <c r="A71" s="119"/>
      <c r="B71" s="139"/>
      <c r="C71" s="56" t="s">
        <v>19</v>
      </c>
      <c r="D71" s="103"/>
      <c r="E71" s="103"/>
      <c r="F71" s="94"/>
      <c r="G71" s="94"/>
      <c r="H71" s="94"/>
      <c r="I71" s="94"/>
      <c r="J71" s="91"/>
      <c r="K71" s="91"/>
      <c r="L71" s="91"/>
      <c r="M71" s="91"/>
      <c r="N71" s="91"/>
      <c r="O71" s="91"/>
      <c r="P71" s="91"/>
      <c r="Q71" s="91"/>
      <c r="R71" s="50"/>
    </row>
    <row r="72" spans="1:18" ht="30" customHeight="1">
      <c r="A72" s="109" t="s">
        <v>192</v>
      </c>
      <c r="B72" s="140" t="s">
        <v>193</v>
      </c>
      <c r="C72" s="58" t="s">
        <v>16</v>
      </c>
      <c r="D72" s="103"/>
      <c r="E72" s="103"/>
      <c r="F72" s="94">
        <f>F77</f>
        <v>30</v>
      </c>
      <c r="G72" s="103">
        <f>G77</f>
        <v>30</v>
      </c>
      <c r="H72" s="94">
        <f>H77</f>
        <v>0</v>
      </c>
      <c r="I72" s="94"/>
      <c r="J72" s="91"/>
      <c r="K72" s="91"/>
      <c r="L72" s="91"/>
      <c r="M72" s="91"/>
      <c r="N72" s="91"/>
      <c r="O72" s="91"/>
      <c r="P72" s="91"/>
      <c r="Q72" s="91"/>
      <c r="R72" s="50"/>
    </row>
    <row r="73" spans="1:18" ht="15.75">
      <c r="A73" s="110"/>
      <c r="B73" s="141"/>
      <c r="C73" s="58" t="s">
        <v>17</v>
      </c>
      <c r="D73" s="103"/>
      <c r="E73" s="103"/>
      <c r="F73" s="94"/>
      <c r="G73" s="94"/>
      <c r="H73" s="94"/>
      <c r="I73" s="94"/>
      <c r="J73" s="91"/>
      <c r="K73" s="91"/>
      <c r="L73" s="91"/>
      <c r="M73" s="91"/>
      <c r="N73" s="91"/>
      <c r="O73" s="91"/>
      <c r="P73" s="91"/>
      <c r="Q73" s="91"/>
      <c r="R73" s="50"/>
    </row>
    <row r="74" spans="1:18" ht="15.75">
      <c r="A74" s="110"/>
      <c r="B74" s="141"/>
      <c r="C74" s="58" t="s">
        <v>32</v>
      </c>
      <c r="D74" s="103"/>
      <c r="E74" s="103"/>
      <c r="F74" s="94"/>
      <c r="G74" s="94"/>
      <c r="H74" s="94"/>
      <c r="I74" s="94"/>
      <c r="J74" s="91"/>
      <c r="K74" s="91"/>
      <c r="L74" s="91"/>
      <c r="M74" s="91"/>
      <c r="N74" s="91"/>
      <c r="O74" s="91"/>
      <c r="P74" s="91"/>
      <c r="Q74" s="91"/>
      <c r="R74" s="50"/>
    </row>
    <row r="75" spans="1:18" ht="15.75">
      <c r="A75" s="110"/>
      <c r="B75" s="141"/>
      <c r="C75" s="58" t="s">
        <v>18</v>
      </c>
      <c r="D75" s="103"/>
      <c r="E75" s="103"/>
      <c r="F75" s="94"/>
      <c r="G75" s="94"/>
      <c r="H75" s="94"/>
      <c r="I75" s="94"/>
      <c r="J75" s="91"/>
      <c r="K75" s="91"/>
      <c r="L75" s="91"/>
      <c r="M75" s="91"/>
      <c r="N75" s="91"/>
      <c r="O75" s="91"/>
      <c r="P75" s="91"/>
      <c r="Q75" s="91"/>
      <c r="R75" s="50"/>
    </row>
    <row r="76" spans="1:18" ht="30">
      <c r="A76" s="110"/>
      <c r="B76" s="141"/>
      <c r="C76" s="58" t="s">
        <v>37</v>
      </c>
      <c r="D76" s="103"/>
      <c r="E76" s="103"/>
      <c r="F76" s="94"/>
      <c r="G76" s="94"/>
      <c r="H76" s="94"/>
      <c r="I76" s="94"/>
      <c r="J76" s="91"/>
      <c r="K76" s="91"/>
      <c r="L76" s="91"/>
      <c r="M76" s="91"/>
      <c r="N76" s="91"/>
      <c r="O76" s="91"/>
      <c r="P76" s="91"/>
      <c r="Q76" s="91"/>
      <c r="R76" s="50"/>
    </row>
    <row r="77" spans="1:18" ht="60">
      <c r="A77" s="110"/>
      <c r="B77" s="141"/>
      <c r="C77" s="58" t="s">
        <v>177</v>
      </c>
      <c r="D77" s="103"/>
      <c r="E77" s="103"/>
      <c r="F77" s="102">
        <v>30</v>
      </c>
      <c r="G77" s="102">
        <v>30</v>
      </c>
      <c r="H77" s="94">
        <v>0</v>
      </c>
      <c r="I77" s="94"/>
      <c r="J77" s="91"/>
      <c r="K77" s="91"/>
      <c r="L77" s="91"/>
      <c r="M77" s="91"/>
      <c r="N77" s="91"/>
      <c r="O77" s="91"/>
      <c r="P77" s="91"/>
      <c r="Q77" s="91"/>
      <c r="R77" s="50"/>
    </row>
    <row r="78" spans="1:18" ht="15.75">
      <c r="A78" s="113"/>
      <c r="B78" s="142"/>
      <c r="C78" s="58" t="s">
        <v>19</v>
      </c>
      <c r="D78" s="103"/>
      <c r="E78" s="103"/>
      <c r="F78" s="94"/>
      <c r="G78" s="94"/>
      <c r="H78" s="94"/>
      <c r="I78" s="94"/>
      <c r="J78" s="91"/>
      <c r="K78" s="91"/>
      <c r="L78" s="91"/>
      <c r="M78" s="91"/>
      <c r="N78" s="91"/>
      <c r="O78" s="91"/>
      <c r="P78" s="91"/>
      <c r="Q78" s="91"/>
      <c r="R78" s="50"/>
    </row>
    <row r="79" spans="1:18" s="3" customFormat="1" ht="15.75">
      <c r="A79" s="117" t="s">
        <v>149</v>
      </c>
      <c r="B79" s="139" t="s">
        <v>160</v>
      </c>
      <c r="C79" s="56" t="s">
        <v>16</v>
      </c>
      <c r="D79" s="57">
        <f t="shared" ref="D79:E79" si="57">D82+D84</f>
        <v>26</v>
      </c>
      <c r="E79" s="57">
        <f t="shared" si="57"/>
        <v>26</v>
      </c>
      <c r="F79" s="57">
        <f t="shared" ref="F79:Q79" si="58">F82+F84</f>
        <v>30.5</v>
      </c>
      <c r="G79" s="57">
        <f t="shared" si="58"/>
        <v>30.5</v>
      </c>
      <c r="H79" s="57">
        <f t="shared" si="58"/>
        <v>35.300000000000004</v>
      </c>
      <c r="I79" s="57">
        <f t="shared" si="58"/>
        <v>16.2</v>
      </c>
      <c r="J79" s="57">
        <f t="shared" ref="J79:M79" si="59">J82+J84</f>
        <v>0</v>
      </c>
      <c r="K79" s="57">
        <f t="shared" si="59"/>
        <v>0</v>
      </c>
      <c r="L79" s="57">
        <f t="shared" si="59"/>
        <v>0</v>
      </c>
      <c r="M79" s="57">
        <f t="shared" si="59"/>
        <v>0</v>
      </c>
      <c r="N79" s="57">
        <f t="shared" si="58"/>
        <v>0</v>
      </c>
      <c r="O79" s="57">
        <f t="shared" si="58"/>
        <v>0</v>
      </c>
      <c r="P79" s="57">
        <f t="shared" si="58"/>
        <v>28.6</v>
      </c>
      <c r="Q79" s="57">
        <f t="shared" si="58"/>
        <v>28.6</v>
      </c>
      <c r="R79" s="47"/>
    </row>
    <row r="80" spans="1:18" ht="15.75">
      <c r="A80" s="118"/>
      <c r="B80" s="139"/>
      <c r="C80" s="56" t="s">
        <v>17</v>
      </c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47"/>
    </row>
    <row r="81" spans="1:18" ht="31.5">
      <c r="A81" s="118"/>
      <c r="B81" s="139"/>
      <c r="C81" s="56" t="s">
        <v>32</v>
      </c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47"/>
    </row>
    <row r="82" spans="1:18" ht="15.75">
      <c r="A82" s="118"/>
      <c r="B82" s="139"/>
      <c r="C82" s="56" t="s">
        <v>18</v>
      </c>
      <c r="D82" s="57">
        <f>D89</f>
        <v>20.5</v>
      </c>
      <c r="E82" s="57">
        <f t="shared" ref="E82" si="60">E89</f>
        <v>20.5</v>
      </c>
      <c r="F82" s="57">
        <f>F89</f>
        <v>28.6</v>
      </c>
      <c r="G82" s="57">
        <f t="shared" ref="G82:Q82" si="61">G89</f>
        <v>28.6</v>
      </c>
      <c r="H82" s="57">
        <f t="shared" si="61"/>
        <v>28.6</v>
      </c>
      <c r="I82" s="57">
        <f t="shared" si="61"/>
        <v>9.5</v>
      </c>
      <c r="J82" s="57">
        <f t="shared" ref="J82:M82" si="62">J89</f>
        <v>0</v>
      </c>
      <c r="K82" s="57">
        <f t="shared" si="62"/>
        <v>0</v>
      </c>
      <c r="L82" s="57">
        <f t="shared" si="62"/>
        <v>0</v>
      </c>
      <c r="M82" s="57">
        <f t="shared" si="62"/>
        <v>0</v>
      </c>
      <c r="N82" s="57">
        <f t="shared" si="61"/>
        <v>0</v>
      </c>
      <c r="O82" s="57">
        <f t="shared" si="61"/>
        <v>0</v>
      </c>
      <c r="P82" s="57">
        <f t="shared" si="61"/>
        <v>28.6</v>
      </c>
      <c r="Q82" s="57">
        <f t="shared" si="61"/>
        <v>28.6</v>
      </c>
      <c r="R82" s="47"/>
    </row>
    <row r="83" spans="1:18" ht="31.5">
      <c r="A83" s="118"/>
      <c r="B83" s="139"/>
      <c r="C83" s="56" t="s">
        <v>37</v>
      </c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47"/>
    </row>
    <row r="84" spans="1:18" ht="60.75">
      <c r="A84" s="118"/>
      <c r="B84" s="139"/>
      <c r="C84" s="56" t="s">
        <v>181</v>
      </c>
      <c r="D84" s="57">
        <f>D91</f>
        <v>5.5</v>
      </c>
      <c r="E84" s="57">
        <f>E91</f>
        <v>5.5</v>
      </c>
      <c r="F84" s="57">
        <f>F91</f>
        <v>1.9</v>
      </c>
      <c r="G84" s="57">
        <f>G91</f>
        <v>1.9</v>
      </c>
      <c r="H84" s="57">
        <f>H91+H105</f>
        <v>6.7</v>
      </c>
      <c r="I84" s="57">
        <f>I91+I105</f>
        <v>6.7</v>
      </c>
      <c r="J84" s="57">
        <f t="shared" ref="J84:M84" si="63">J91</f>
        <v>0</v>
      </c>
      <c r="K84" s="57">
        <f t="shared" si="63"/>
        <v>0</v>
      </c>
      <c r="L84" s="57">
        <f t="shared" si="63"/>
        <v>0</v>
      </c>
      <c r="M84" s="57">
        <f t="shared" si="63"/>
        <v>0</v>
      </c>
      <c r="N84" s="57">
        <f t="shared" ref="H84:Q84" si="64">N91</f>
        <v>0</v>
      </c>
      <c r="O84" s="57">
        <f t="shared" si="64"/>
        <v>0</v>
      </c>
      <c r="P84" s="57">
        <f t="shared" si="64"/>
        <v>0</v>
      </c>
      <c r="Q84" s="57">
        <f t="shared" si="64"/>
        <v>0</v>
      </c>
      <c r="R84" s="47"/>
    </row>
    <row r="85" spans="1:18" ht="15.75">
      <c r="A85" s="119"/>
      <c r="B85" s="139"/>
      <c r="C85" s="56" t="s">
        <v>19</v>
      </c>
      <c r="D85" s="103"/>
      <c r="E85" s="103"/>
      <c r="F85" s="94"/>
      <c r="G85" s="94"/>
      <c r="H85" s="85"/>
      <c r="I85" s="85"/>
      <c r="J85" s="91"/>
      <c r="K85" s="91"/>
      <c r="L85" s="91"/>
      <c r="M85" s="91"/>
      <c r="N85" s="91"/>
      <c r="O85" s="91"/>
      <c r="P85" s="91"/>
      <c r="Q85" s="91"/>
      <c r="R85" s="50"/>
    </row>
    <row r="86" spans="1:18" ht="15">
      <c r="A86" s="109" t="s">
        <v>187</v>
      </c>
      <c r="B86" s="140" t="s">
        <v>148</v>
      </c>
      <c r="C86" s="58" t="s">
        <v>16</v>
      </c>
      <c r="D86" s="81">
        <f>D89+D91</f>
        <v>26</v>
      </c>
      <c r="E86" s="81">
        <f>E89+E91</f>
        <v>26</v>
      </c>
      <c r="F86" s="81">
        <f>F89+F91</f>
        <v>30.5</v>
      </c>
      <c r="G86" s="81">
        <f>G89+G91</f>
        <v>30.5</v>
      </c>
      <c r="H86" s="81">
        <f>H89+H91</f>
        <v>33.800000000000004</v>
      </c>
      <c r="I86" s="81">
        <f t="shared" ref="I86:Q86" si="65">I89+I91</f>
        <v>14.7</v>
      </c>
      <c r="J86" s="81">
        <f t="shared" ref="J86:M86" si="66">J89+J91</f>
        <v>0</v>
      </c>
      <c r="K86" s="81">
        <f t="shared" si="66"/>
        <v>0</v>
      </c>
      <c r="L86" s="81">
        <f t="shared" si="66"/>
        <v>0</v>
      </c>
      <c r="M86" s="81">
        <f t="shared" si="66"/>
        <v>0</v>
      </c>
      <c r="N86" s="81">
        <f t="shared" si="65"/>
        <v>0</v>
      </c>
      <c r="O86" s="81">
        <f t="shared" si="65"/>
        <v>0</v>
      </c>
      <c r="P86" s="81">
        <f t="shared" si="65"/>
        <v>28.6</v>
      </c>
      <c r="Q86" s="81">
        <f t="shared" si="65"/>
        <v>28.6</v>
      </c>
      <c r="R86" s="48"/>
    </row>
    <row r="87" spans="1:18" ht="15">
      <c r="A87" s="110"/>
      <c r="B87" s="141"/>
      <c r="C87" s="58" t="s">
        <v>17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48"/>
    </row>
    <row r="88" spans="1:18" ht="15.75">
      <c r="A88" s="110"/>
      <c r="B88" s="141"/>
      <c r="C88" s="58" t="s">
        <v>32</v>
      </c>
      <c r="D88" s="81"/>
      <c r="E88" s="81"/>
      <c r="F88" s="81"/>
      <c r="G88" s="81"/>
      <c r="H88" s="81"/>
      <c r="I88" s="81"/>
      <c r="J88" s="83"/>
      <c r="K88" s="83"/>
      <c r="L88" s="83"/>
      <c r="M88" s="83"/>
      <c r="N88" s="83"/>
      <c r="O88" s="83"/>
      <c r="P88" s="83"/>
      <c r="Q88" s="83"/>
      <c r="R88" s="46"/>
    </row>
    <row r="89" spans="1:18" ht="15">
      <c r="A89" s="110"/>
      <c r="B89" s="141"/>
      <c r="C89" s="58" t="s">
        <v>18</v>
      </c>
      <c r="D89" s="81">
        <f>D103</f>
        <v>20.5</v>
      </c>
      <c r="E89" s="81">
        <f>E103</f>
        <v>20.5</v>
      </c>
      <c r="F89" s="81">
        <f>F103</f>
        <v>28.6</v>
      </c>
      <c r="G89" s="81">
        <f>G103</f>
        <v>28.6</v>
      </c>
      <c r="H89" s="81">
        <f>H103</f>
        <v>28.6</v>
      </c>
      <c r="I89" s="81">
        <f t="shared" ref="I89:Q89" si="67">I103</f>
        <v>9.5</v>
      </c>
      <c r="J89" s="81">
        <f t="shared" ref="J89:M89" si="68">J103</f>
        <v>0</v>
      </c>
      <c r="K89" s="81">
        <f t="shared" si="68"/>
        <v>0</v>
      </c>
      <c r="L89" s="81">
        <f t="shared" si="68"/>
        <v>0</v>
      </c>
      <c r="M89" s="81">
        <f t="shared" si="68"/>
        <v>0</v>
      </c>
      <c r="N89" s="81">
        <f t="shared" si="67"/>
        <v>0</v>
      </c>
      <c r="O89" s="81">
        <f t="shared" si="67"/>
        <v>0</v>
      </c>
      <c r="P89" s="81">
        <f t="shared" si="67"/>
        <v>28.6</v>
      </c>
      <c r="Q89" s="81">
        <f t="shared" si="67"/>
        <v>28.6</v>
      </c>
      <c r="R89" s="48"/>
    </row>
    <row r="90" spans="1:18" ht="30">
      <c r="A90" s="110"/>
      <c r="B90" s="141"/>
      <c r="C90" s="58" t="s">
        <v>37</v>
      </c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48"/>
    </row>
    <row r="91" spans="1:18" ht="60">
      <c r="A91" s="110"/>
      <c r="B91" s="141"/>
      <c r="C91" s="58" t="s">
        <v>177</v>
      </c>
      <c r="D91" s="81">
        <f>D105</f>
        <v>5.5</v>
      </c>
      <c r="E91" s="81">
        <f t="shared" ref="E91" si="69">E105</f>
        <v>5.5</v>
      </c>
      <c r="F91" s="81">
        <f>F105</f>
        <v>1.9</v>
      </c>
      <c r="G91" s="81">
        <f t="shared" ref="G91:Q91" si="70">G105</f>
        <v>1.9</v>
      </c>
      <c r="H91" s="81">
        <v>5.2</v>
      </c>
      <c r="I91" s="81">
        <v>5.2</v>
      </c>
      <c r="J91" s="81">
        <f t="shared" ref="J91:M91" si="71">J105</f>
        <v>0</v>
      </c>
      <c r="K91" s="81">
        <f t="shared" si="71"/>
        <v>0</v>
      </c>
      <c r="L91" s="81">
        <f t="shared" si="71"/>
        <v>0</v>
      </c>
      <c r="M91" s="81">
        <f t="shared" si="71"/>
        <v>0</v>
      </c>
      <c r="N91" s="81">
        <f t="shared" si="70"/>
        <v>0</v>
      </c>
      <c r="O91" s="81">
        <f t="shared" si="70"/>
        <v>0</v>
      </c>
      <c r="P91" s="81">
        <f t="shared" si="70"/>
        <v>0</v>
      </c>
      <c r="Q91" s="81">
        <f t="shared" si="70"/>
        <v>0</v>
      </c>
      <c r="R91" s="48"/>
    </row>
    <row r="92" spans="1:18" ht="15">
      <c r="A92" s="113"/>
      <c r="B92" s="142"/>
      <c r="C92" s="58" t="s">
        <v>19</v>
      </c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48"/>
    </row>
    <row r="93" spans="1:18" ht="15">
      <c r="A93" s="109" t="s">
        <v>165</v>
      </c>
      <c r="B93" s="143" t="s">
        <v>164</v>
      </c>
      <c r="C93" s="58" t="s">
        <v>16</v>
      </c>
      <c r="D93" s="81"/>
      <c r="E93" s="81">
        <f t="shared" ref="E93:G93" si="72">E98</f>
        <v>0</v>
      </c>
      <c r="F93" s="81"/>
      <c r="G93" s="81">
        <f t="shared" si="72"/>
        <v>0</v>
      </c>
      <c r="H93" s="81"/>
      <c r="I93" s="81">
        <f t="shared" ref="I93" si="73">I98</f>
        <v>0</v>
      </c>
      <c r="J93" s="81">
        <f t="shared" ref="J93:M93" si="74">J98+J96</f>
        <v>0</v>
      </c>
      <c r="K93" s="81">
        <f t="shared" si="74"/>
        <v>0</v>
      </c>
      <c r="L93" s="81">
        <f t="shared" si="74"/>
        <v>0</v>
      </c>
      <c r="M93" s="81">
        <f t="shared" si="74"/>
        <v>0</v>
      </c>
      <c r="N93" s="81">
        <f t="shared" ref="N93:O93" si="75">N98+N96</f>
        <v>0</v>
      </c>
      <c r="O93" s="81">
        <f t="shared" si="75"/>
        <v>0</v>
      </c>
      <c r="P93" s="82">
        <v>0</v>
      </c>
      <c r="Q93" s="82">
        <v>0</v>
      </c>
      <c r="R93" s="48"/>
    </row>
    <row r="94" spans="1:18" ht="15">
      <c r="A94" s="110"/>
      <c r="B94" s="143"/>
      <c r="C94" s="58" t="s">
        <v>17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48"/>
    </row>
    <row r="95" spans="1:18" ht="15">
      <c r="A95" s="110"/>
      <c r="B95" s="143"/>
      <c r="C95" s="58" t="s">
        <v>32</v>
      </c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48"/>
    </row>
    <row r="96" spans="1:18" ht="15">
      <c r="A96" s="110"/>
      <c r="B96" s="143"/>
      <c r="C96" s="58" t="s">
        <v>18</v>
      </c>
      <c r="D96" s="81"/>
      <c r="E96" s="81">
        <v>0</v>
      </c>
      <c r="F96" s="81"/>
      <c r="G96" s="81">
        <v>0</v>
      </c>
      <c r="H96" s="81"/>
      <c r="I96" s="81">
        <v>0</v>
      </c>
      <c r="J96" s="81"/>
      <c r="K96" s="81"/>
      <c r="L96" s="81"/>
      <c r="M96" s="81"/>
      <c r="N96" s="81"/>
      <c r="O96" s="81"/>
      <c r="P96" s="82">
        <v>0</v>
      </c>
      <c r="Q96" s="82">
        <v>0</v>
      </c>
      <c r="R96" s="48"/>
    </row>
    <row r="97" spans="1:18" ht="30">
      <c r="A97" s="110"/>
      <c r="B97" s="143"/>
      <c r="C97" s="58" t="s">
        <v>37</v>
      </c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48"/>
    </row>
    <row r="98" spans="1:18" ht="60">
      <c r="A98" s="110"/>
      <c r="B98" s="143"/>
      <c r="C98" s="58" t="s">
        <v>177</v>
      </c>
      <c r="D98" s="81"/>
      <c r="E98" s="81">
        <v>0</v>
      </c>
      <c r="F98" s="81"/>
      <c r="G98" s="81">
        <v>0</v>
      </c>
      <c r="H98" s="81"/>
      <c r="I98" s="81">
        <v>0</v>
      </c>
      <c r="J98" s="81"/>
      <c r="K98" s="81"/>
      <c r="L98" s="81"/>
      <c r="M98" s="81"/>
      <c r="N98" s="81"/>
      <c r="O98" s="81"/>
      <c r="P98" s="82">
        <v>0</v>
      </c>
      <c r="Q98" s="82">
        <v>0</v>
      </c>
      <c r="R98" s="48"/>
    </row>
    <row r="99" spans="1:18" ht="15">
      <c r="A99" s="113"/>
      <c r="B99" s="143"/>
      <c r="C99" s="58" t="s">
        <v>19</v>
      </c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48"/>
    </row>
    <row r="100" spans="1:18" ht="15">
      <c r="A100" s="109" t="s">
        <v>183</v>
      </c>
      <c r="B100" s="143" t="s">
        <v>171</v>
      </c>
      <c r="C100" s="58" t="s">
        <v>16</v>
      </c>
      <c r="D100" s="81">
        <f>D103+D105</f>
        <v>26</v>
      </c>
      <c r="E100" s="81">
        <f>E103+E105</f>
        <v>26</v>
      </c>
      <c r="F100" s="81">
        <f>F103+F105</f>
        <v>30.5</v>
      </c>
      <c r="G100" s="81">
        <f>G103+G105</f>
        <v>30.5</v>
      </c>
      <c r="H100" s="81">
        <f>H103+H105</f>
        <v>30.1</v>
      </c>
      <c r="I100" s="81">
        <f>I103+I105</f>
        <v>11</v>
      </c>
      <c r="J100" s="81">
        <f t="shared" ref="J100:M100" si="76">J105+J103</f>
        <v>0</v>
      </c>
      <c r="K100" s="81">
        <f t="shared" si="76"/>
        <v>0</v>
      </c>
      <c r="L100" s="81">
        <f t="shared" si="76"/>
        <v>0</v>
      </c>
      <c r="M100" s="81">
        <f t="shared" si="76"/>
        <v>0</v>
      </c>
      <c r="N100" s="81">
        <f t="shared" ref="N100:O100" si="77">N105+N103</f>
        <v>0</v>
      </c>
      <c r="O100" s="81">
        <f t="shared" si="77"/>
        <v>0</v>
      </c>
      <c r="P100" s="82">
        <f>P103+P105</f>
        <v>28.6</v>
      </c>
      <c r="Q100" s="82">
        <f>Q103+Q105</f>
        <v>28.6</v>
      </c>
      <c r="R100" s="48"/>
    </row>
    <row r="101" spans="1:18" ht="15">
      <c r="A101" s="110"/>
      <c r="B101" s="143"/>
      <c r="C101" s="58" t="s">
        <v>17</v>
      </c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48"/>
    </row>
    <row r="102" spans="1:18" ht="15">
      <c r="A102" s="110"/>
      <c r="B102" s="143"/>
      <c r="C102" s="58" t="s">
        <v>32</v>
      </c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48"/>
    </row>
    <row r="103" spans="1:18" ht="15">
      <c r="A103" s="110"/>
      <c r="B103" s="143"/>
      <c r="C103" s="58" t="s">
        <v>18</v>
      </c>
      <c r="D103" s="81">
        <v>20.5</v>
      </c>
      <c r="E103" s="81">
        <v>20.5</v>
      </c>
      <c r="F103" s="81">
        <v>28.6</v>
      </c>
      <c r="G103" s="81">
        <v>28.6</v>
      </c>
      <c r="H103" s="81">
        <v>28.6</v>
      </c>
      <c r="I103" s="81">
        <v>9.5</v>
      </c>
      <c r="J103" s="81"/>
      <c r="K103" s="81"/>
      <c r="L103" s="81"/>
      <c r="M103" s="81"/>
      <c r="N103" s="81"/>
      <c r="O103" s="81"/>
      <c r="P103" s="82">
        <v>28.6</v>
      </c>
      <c r="Q103" s="82">
        <v>28.6</v>
      </c>
      <c r="R103" s="48"/>
    </row>
    <row r="104" spans="1:18" ht="30">
      <c r="A104" s="110"/>
      <c r="B104" s="143"/>
      <c r="C104" s="58" t="s">
        <v>37</v>
      </c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48"/>
    </row>
    <row r="105" spans="1:18" ht="60">
      <c r="A105" s="110"/>
      <c r="B105" s="143"/>
      <c r="C105" s="58" t="s">
        <v>177</v>
      </c>
      <c r="D105" s="81">
        <v>5.5</v>
      </c>
      <c r="E105" s="81">
        <v>5.5</v>
      </c>
      <c r="F105" s="81">
        <v>1.9</v>
      </c>
      <c r="G105" s="81">
        <v>1.9</v>
      </c>
      <c r="H105" s="81">
        <v>1.5</v>
      </c>
      <c r="I105" s="81">
        <v>1.5</v>
      </c>
      <c r="J105" s="81"/>
      <c r="K105" s="81"/>
      <c r="L105" s="81"/>
      <c r="M105" s="81"/>
      <c r="N105" s="81"/>
      <c r="O105" s="81"/>
      <c r="P105" s="82"/>
      <c r="Q105" s="82"/>
      <c r="R105" s="48"/>
    </row>
    <row r="106" spans="1:18" ht="15">
      <c r="A106" s="113"/>
      <c r="B106" s="143"/>
      <c r="C106" s="58" t="s">
        <v>19</v>
      </c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48"/>
    </row>
  </sheetData>
  <mergeCells count="43">
    <mergeCell ref="B51:B57"/>
    <mergeCell ref="A58:A64"/>
    <mergeCell ref="B58:B64"/>
    <mergeCell ref="A37:A43"/>
    <mergeCell ref="B37:B43"/>
    <mergeCell ref="A44:A50"/>
    <mergeCell ref="B44:B50"/>
    <mergeCell ref="A51:A57"/>
    <mergeCell ref="A30:A36"/>
    <mergeCell ref="B30:B36"/>
    <mergeCell ref="B23:B29"/>
    <mergeCell ref="B9:B15"/>
    <mergeCell ref="A9:A15"/>
    <mergeCell ref="B16:B22"/>
    <mergeCell ref="A16:A22"/>
    <mergeCell ref="A23:A29"/>
    <mergeCell ref="P1:R1"/>
    <mergeCell ref="P2:R2"/>
    <mergeCell ref="N7:O7"/>
    <mergeCell ref="R6:R8"/>
    <mergeCell ref="A4:R4"/>
    <mergeCell ref="D6:E7"/>
    <mergeCell ref="F6:G7"/>
    <mergeCell ref="P6:Q7"/>
    <mergeCell ref="A6:A8"/>
    <mergeCell ref="B6:B8"/>
    <mergeCell ref="C6:C8"/>
    <mergeCell ref="H6:O6"/>
    <mergeCell ref="H7:I7"/>
    <mergeCell ref="J7:K7"/>
    <mergeCell ref="L7:M7"/>
    <mergeCell ref="A86:A92"/>
    <mergeCell ref="B86:B92"/>
    <mergeCell ref="A100:A106"/>
    <mergeCell ref="B100:B106"/>
    <mergeCell ref="A93:A99"/>
    <mergeCell ref="B93:B99"/>
    <mergeCell ref="A65:A71"/>
    <mergeCell ref="B65:B71"/>
    <mergeCell ref="A72:A78"/>
    <mergeCell ref="B72:B78"/>
    <mergeCell ref="A79:A85"/>
    <mergeCell ref="B79:B85"/>
  </mergeCells>
  <phoneticPr fontId="1" type="noConversion"/>
  <pageMargins left="0.39370078740157483" right="0.19685039370078741" top="0.39370078740157483" bottom="0.35433070866141736" header="0.31496062992125984" footer="0.31496062992125984"/>
  <pageSetup paperSize="9" scale="58" fitToHeight="3" orientation="landscape" r:id="rId1"/>
  <rowBreaks count="1" manualBreakCount="1">
    <brk id="41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view="pageBreakPreview" topLeftCell="A4" zoomScale="70" zoomScaleNormal="68" zoomScaleSheetLayoutView="70" workbookViewId="0">
      <selection activeCell="P10" sqref="P10"/>
    </sheetView>
  </sheetViews>
  <sheetFormatPr defaultRowHeight="12.75"/>
  <cols>
    <col min="1" max="1" width="5.85546875" style="4" customWidth="1"/>
    <col min="2" max="2" width="18.85546875" style="4" customWidth="1"/>
    <col min="3" max="3" width="10.7109375" style="4" customWidth="1"/>
    <col min="4" max="4" width="11.5703125" style="4" customWidth="1"/>
    <col min="5" max="5" width="12.5703125" style="4" customWidth="1"/>
    <col min="6" max="6" width="8.7109375" style="4" customWidth="1"/>
    <col min="7" max="7" width="9.140625" style="4"/>
    <col min="8" max="8" width="9.5703125" style="4" customWidth="1"/>
    <col min="9" max="9" width="9.140625" style="4"/>
    <col min="10" max="10" width="11.85546875" style="4" customWidth="1"/>
    <col min="11" max="15" width="9.140625" style="4"/>
    <col min="16" max="16" width="12" style="4" customWidth="1"/>
    <col min="17" max="16384" width="9.140625" style="4"/>
  </cols>
  <sheetData>
    <row r="1" spans="1:18" ht="18" customHeight="1">
      <c r="K1" s="172" t="s">
        <v>33</v>
      </c>
      <c r="L1" s="172"/>
      <c r="M1" s="172"/>
      <c r="N1" s="172"/>
      <c r="O1" s="174"/>
      <c r="P1" s="174"/>
    </row>
    <row r="2" spans="1:18" ht="81" customHeight="1">
      <c r="K2" s="173" t="s">
        <v>74</v>
      </c>
      <c r="L2" s="173"/>
      <c r="M2" s="173"/>
      <c r="N2" s="173"/>
      <c r="O2" s="173"/>
      <c r="P2" s="173"/>
    </row>
    <row r="3" spans="1:18" ht="18.75" customHeight="1">
      <c r="O3" s="7"/>
      <c r="P3" s="7"/>
    </row>
    <row r="4" spans="1:18" ht="39.75" customHeight="1">
      <c r="A4" s="175" t="s">
        <v>75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</row>
    <row r="5" spans="1:18" ht="18.600000000000001" customHeight="1">
      <c r="A5" s="176" t="s">
        <v>58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</row>
    <row r="6" spans="1:18" s="23" customFormat="1" ht="32.25" customHeight="1">
      <c r="F6" s="177" t="s">
        <v>66</v>
      </c>
      <c r="G6" s="178"/>
    </row>
    <row r="7" spans="1:18" ht="28.5" customHeight="1">
      <c r="Q7" s="4" t="s">
        <v>6</v>
      </c>
    </row>
    <row r="8" spans="1:18" customFormat="1" ht="45.75" customHeight="1">
      <c r="A8" s="159" t="s">
        <v>40</v>
      </c>
      <c r="B8" s="159" t="s">
        <v>41</v>
      </c>
      <c r="C8" s="159" t="s">
        <v>42</v>
      </c>
      <c r="D8" s="159" t="s">
        <v>67</v>
      </c>
      <c r="E8" s="159" t="s">
        <v>59</v>
      </c>
      <c r="F8" s="159" t="s">
        <v>60</v>
      </c>
      <c r="G8" s="161"/>
      <c r="H8" s="162" t="s">
        <v>43</v>
      </c>
      <c r="I8" s="163"/>
      <c r="J8" s="163"/>
      <c r="K8" s="163"/>
      <c r="L8" s="163"/>
      <c r="M8" s="163"/>
      <c r="N8" s="164"/>
      <c r="O8" s="168" t="s">
        <v>72</v>
      </c>
      <c r="P8" s="169"/>
      <c r="Q8" s="169"/>
      <c r="R8" s="164"/>
    </row>
    <row r="9" spans="1:18" customFormat="1" ht="61.9" customHeight="1">
      <c r="A9" s="159"/>
      <c r="B9" s="159"/>
      <c r="C9" s="159"/>
      <c r="D9" s="159"/>
      <c r="E9" s="159"/>
      <c r="F9" s="161"/>
      <c r="G9" s="161"/>
      <c r="H9" s="165"/>
      <c r="I9" s="166"/>
      <c r="J9" s="166"/>
      <c r="K9" s="166"/>
      <c r="L9" s="166"/>
      <c r="M9" s="166"/>
      <c r="N9" s="167"/>
      <c r="O9" s="170"/>
      <c r="P9" s="171"/>
      <c r="Q9" s="171"/>
      <c r="R9" s="167"/>
    </row>
    <row r="10" spans="1:18" customFormat="1" ht="88.9" customHeight="1">
      <c r="A10" s="160"/>
      <c r="B10" s="160"/>
      <c r="C10" s="160"/>
      <c r="D10" s="160"/>
      <c r="E10" s="160"/>
      <c r="F10" s="17" t="s">
        <v>44</v>
      </c>
      <c r="G10" s="16" t="s">
        <v>45</v>
      </c>
      <c r="H10" s="17" t="s">
        <v>46</v>
      </c>
      <c r="I10" s="17" t="s">
        <v>61</v>
      </c>
      <c r="J10" s="26" t="s">
        <v>76</v>
      </c>
      <c r="K10" s="27" t="s">
        <v>71</v>
      </c>
      <c r="L10" s="27" t="s">
        <v>47</v>
      </c>
      <c r="M10" s="27" t="s">
        <v>62</v>
      </c>
      <c r="N10" s="27" t="s">
        <v>48</v>
      </c>
      <c r="O10" s="27" t="s">
        <v>49</v>
      </c>
      <c r="P10" s="27" t="s">
        <v>77</v>
      </c>
      <c r="Q10" s="27" t="s">
        <v>71</v>
      </c>
      <c r="R10" s="27" t="s">
        <v>62</v>
      </c>
    </row>
    <row r="11" spans="1:18" ht="15" customHeight="1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7</v>
      </c>
      <c r="G11" s="18">
        <v>8</v>
      </c>
      <c r="H11" s="18">
        <v>9</v>
      </c>
      <c r="I11" s="18">
        <v>10</v>
      </c>
      <c r="J11" s="18">
        <v>11</v>
      </c>
      <c r="K11" s="18">
        <v>12</v>
      </c>
      <c r="L11" s="18">
        <v>13</v>
      </c>
      <c r="M11" s="18">
        <v>14</v>
      </c>
      <c r="N11" s="18">
        <v>15</v>
      </c>
      <c r="O11" s="18">
        <v>16</v>
      </c>
      <c r="P11" s="18">
        <v>17</v>
      </c>
      <c r="Q11" s="18">
        <v>18</v>
      </c>
      <c r="R11" s="18">
        <v>19</v>
      </c>
    </row>
    <row r="12" spans="1:18" ht="19.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25"/>
      <c r="O12" s="19"/>
      <c r="P12" s="19"/>
      <c r="Q12" s="19"/>
      <c r="R12" s="19"/>
    </row>
    <row r="13" spans="1:18" ht="18.75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5"/>
      <c r="O13" s="19"/>
      <c r="P13" s="19"/>
      <c r="Q13" s="19"/>
      <c r="R13" s="19"/>
    </row>
    <row r="14" spans="1:18" ht="18.75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5"/>
      <c r="O14" s="19"/>
      <c r="P14" s="19"/>
      <c r="Q14" s="19"/>
      <c r="R14" s="19"/>
    </row>
    <row r="15" spans="1:18" ht="19.5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5"/>
      <c r="O15" s="19"/>
      <c r="P15" s="19"/>
      <c r="Q15" s="19"/>
      <c r="R15" s="19"/>
    </row>
    <row r="16" spans="1:18" ht="18.75" customHeigh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5"/>
      <c r="O16" s="19"/>
      <c r="P16" s="19"/>
      <c r="Q16" s="19"/>
      <c r="R16" s="19"/>
    </row>
    <row r="17" spans="1:18" ht="19.5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5"/>
      <c r="O17" s="19"/>
      <c r="P17" s="19"/>
      <c r="Q17" s="19"/>
      <c r="R17" s="19"/>
    </row>
    <row r="18" spans="1:18" ht="20.25" customHeight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5"/>
      <c r="O18" s="19"/>
      <c r="P18" s="19"/>
      <c r="Q18" s="19"/>
      <c r="R18" s="19"/>
    </row>
    <row r="19" spans="1:18" ht="19.5" customHeight="1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5"/>
      <c r="O19" s="19"/>
      <c r="P19" s="19"/>
      <c r="Q19" s="19"/>
      <c r="R19" s="19"/>
    </row>
    <row r="20" spans="1:18" ht="39.75" customHeight="1">
      <c r="A20" s="19"/>
      <c r="B20" s="24" t="s">
        <v>14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25"/>
      <c r="O20" s="19"/>
      <c r="P20" s="19"/>
      <c r="Q20" s="19"/>
      <c r="R20" s="19"/>
    </row>
    <row r="21" spans="1:18" ht="18.600000000000001" customHeight="1">
      <c r="A21" s="20"/>
      <c r="B21" s="21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8" ht="15">
      <c r="A22" s="158" t="s">
        <v>8</v>
      </c>
      <c r="B22" s="158"/>
      <c r="C22" s="22"/>
      <c r="D22" s="22"/>
      <c r="G22" s="158" t="s">
        <v>56</v>
      </c>
      <c r="H22" s="158"/>
      <c r="I22" s="22"/>
      <c r="J22" s="22"/>
      <c r="K22" s="22"/>
      <c r="L22" s="22"/>
      <c r="M22" s="22"/>
      <c r="N22" s="22"/>
      <c r="O22" s="158" t="s">
        <v>63</v>
      </c>
      <c r="P22" s="158"/>
    </row>
    <row r="23" spans="1:18" s="5" customFormat="1" ht="15.75">
      <c r="A23" s="22"/>
      <c r="B23" s="13"/>
      <c r="C23" s="13"/>
      <c r="D23" s="13"/>
      <c r="G23" s="156" t="s">
        <v>54</v>
      </c>
      <c r="H23" s="157"/>
      <c r="I23" s="13"/>
      <c r="J23" s="13"/>
      <c r="K23" s="13"/>
      <c r="L23" s="13"/>
      <c r="M23" s="13"/>
      <c r="O23" s="156" t="s">
        <v>55</v>
      </c>
      <c r="P23" s="157"/>
    </row>
  </sheetData>
  <mergeCells count="19">
    <mergeCell ref="K1:N1"/>
    <mergeCell ref="K2:P2"/>
    <mergeCell ref="G22:H22"/>
    <mergeCell ref="A8:A10"/>
    <mergeCell ref="B8:B10"/>
    <mergeCell ref="C8:C10"/>
    <mergeCell ref="A22:B22"/>
    <mergeCell ref="O1:P1"/>
    <mergeCell ref="A4:P4"/>
    <mergeCell ref="A5:P5"/>
    <mergeCell ref="F6:G6"/>
    <mergeCell ref="G23:H23"/>
    <mergeCell ref="O22:P22"/>
    <mergeCell ref="O23:P23"/>
    <mergeCell ref="D8:D10"/>
    <mergeCell ref="E8:E10"/>
    <mergeCell ref="F8:G9"/>
    <mergeCell ref="H8:N9"/>
    <mergeCell ref="O8:R9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7 показатели </vt:lpstr>
      <vt:lpstr>8 средства по кодам</vt:lpstr>
      <vt:lpstr>9 средства бюджет</vt:lpstr>
      <vt:lpstr>10 КАИП</vt:lpstr>
      <vt:lpstr>'10 КАИП'!Область_печати</vt:lpstr>
      <vt:lpstr>'7 показатели 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ПК</cp:lastModifiedBy>
  <cp:lastPrinted>2020-07-17T05:57:55Z</cp:lastPrinted>
  <dcterms:created xsi:type="dcterms:W3CDTF">2007-07-17T01:27:34Z</dcterms:created>
  <dcterms:modified xsi:type="dcterms:W3CDTF">2022-04-06T05:32:37Z</dcterms:modified>
</cp:coreProperties>
</file>